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TS" sheetId="1" r:id="rId1"/>
  </sheets>
  <definedNames>
    <definedName name="_xlnm._FilterDatabase" localSheetId="0" hidden="1">ATS!$A$5:$AD$51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1" i="1" l="1"/>
  <c r="Z51" i="1"/>
  <c r="AC50" i="1"/>
  <c r="Z50" i="1"/>
  <c r="AB50" i="1" s="1"/>
  <c r="AC49" i="1"/>
  <c r="Z49" i="1"/>
  <c r="AB49" i="1" s="1"/>
  <c r="AC48" i="1"/>
  <c r="Z48" i="1"/>
  <c r="AB48" i="1" s="1"/>
  <c r="AC47" i="1"/>
  <c r="Z47" i="1"/>
  <c r="AB47" i="1" s="1"/>
  <c r="AC46" i="1"/>
  <c r="Z46" i="1"/>
  <c r="AB46" i="1" s="1"/>
  <c r="AC45" i="1"/>
  <c r="Z45" i="1"/>
  <c r="AB45" i="1" s="1"/>
  <c r="AC44" i="1"/>
  <c r="Z44" i="1"/>
  <c r="AB44" i="1" s="1"/>
  <c r="AC43" i="1"/>
  <c r="Z43" i="1"/>
  <c r="AB43" i="1" s="1"/>
  <c r="AC42" i="1"/>
  <c r="Z42" i="1"/>
  <c r="AB42" i="1" s="1"/>
  <c r="AC41" i="1"/>
  <c r="AC40" i="1"/>
  <c r="AC39" i="1"/>
  <c r="Z39" i="1"/>
  <c r="AC38" i="1"/>
  <c r="Z38" i="1"/>
  <c r="AB38" i="1" s="1"/>
  <c r="AC37" i="1"/>
  <c r="Z37" i="1"/>
  <c r="AB37" i="1" s="1"/>
  <c r="AC36" i="1"/>
  <c r="Z36" i="1"/>
  <c r="AB36" i="1" s="1"/>
  <c r="AC35" i="1"/>
  <c r="Z35" i="1"/>
  <c r="AB35" i="1" s="1"/>
  <c r="AC34" i="1"/>
  <c r="Z34" i="1"/>
  <c r="AC33" i="1"/>
  <c r="AC32" i="1"/>
  <c r="AC31" i="1"/>
  <c r="Z31" i="1"/>
  <c r="AB31" i="1" s="1"/>
  <c r="AC30" i="1"/>
  <c r="Z30" i="1"/>
  <c r="AB30" i="1" s="1"/>
  <c r="AC29" i="1"/>
  <c r="AC28" i="1"/>
  <c r="AC27" i="1"/>
  <c r="Z27" i="1"/>
  <c r="AB27" i="1" s="1"/>
  <c r="AC26" i="1"/>
  <c r="Z26" i="1"/>
  <c r="AB26" i="1" s="1"/>
  <c r="AC25" i="1"/>
  <c r="AC24" i="1"/>
  <c r="Z24" i="1"/>
  <c r="AB24" i="1" s="1"/>
  <c r="AC23" i="1"/>
  <c r="AC22" i="1"/>
  <c r="Z22" i="1"/>
  <c r="AC21" i="1"/>
  <c r="Z21" i="1"/>
  <c r="AB21" i="1" s="1"/>
  <c r="AC20" i="1"/>
  <c r="Z20" i="1"/>
  <c r="AB20" i="1" s="1"/>
  <c r="AC19" i="1"/>
  <c r="AC18" i="1"/>
  <c r="AC17" i="1"/>
  <c r="AC16" i="1"/>
  <c r="AC15" i="1"/>
  <c r="Z15" i="1"/>
  <c r="AB15" i="1" s="1"/>
  <c r="AC14" i="1"/>
  <c r="Z14" i="1"/>
  <c r="AB14" i="1" s="1"/>
  <c r="AC13" i="1"/>
  <c r="AC12" i="1"/>
  <c r="AC9" i="1"/>
  <c r="Z9" i="1"/>
  <c r="AB9" i="1" s="1"/>
  <c r="AC8" i="1"/>
  <c r="AC7" i="1"/>
  <c r="Z7" i="1"/>
  <c r="Z12" i="1" l="1"/>
  <c r="AB12" i="1" s="1"/>
  <c r="Z13" i="1"/>
  <c r="AB13" i="1" s="1"/>
  <c r="Z16" i="1"/>
  <c r="AB16" i="1" s="1"/>
  <c r="Z17" i="1"/>
  <c r="Z18" i="1"/>
  <c r="AB18" i="1" s="1"/>
  <c r="Z19" i="1"/>
  <c r="AB19" i="1" s="1"/>
  <c r="Z23" i="1"/>
  <c r="AB23" i="1" s="1"/>
  <c r="Z25" i="1"/>
  <c r="AB25" i="1" s="1"/>
  <c r="Z28" i="1"/>
  <c r="AB28" i="1" s="1"/>
  <c r="Z29" i="1"/>
  <c r="AD29" i="1" s="1"/>
  <c r="Z32" i="1"/>
  <c r="AB32" i="1" s="1"/>
  <c r="Z33" i="1"/>
  <c r="AB33" i="1" s="1"/>
  <c r="Z40" i="1"/>
  <c r="AB40" i="1" s="1"/>
  <c r="Z41" i="1"/>
  <c r="AB41" i="1" s="1"/>
  <c r="AD39" i="1"/>
  <c r="Z8" i="1"/>
  <c r="AB8" i="1" s="1"/>
  <c r="AD7" i="1"/>
  <c r="AD15" i="1"/>
  <c r="AD34" i="1"/>
  <c r="AD51" i="1"/>
  <c r="AD43" i="1"/>
  <c r="AD14" i="1"/>
  <c r="AD20" i="1"/>
  <c r="AD30" i="1"/>
  <c r="AD27" i="1"/>
  <c r="AD46" i="1"/>
  <c r="AD21" i="1"/>
  <c r="AD35" i="1"/>
  <c r="AD37" i="1"/>
  <c r="AD49" i="1"/>
  <c r="AB39" i="1"/>
  <c r="AD41" i="1"/>
  <c r="AD22" i="1"/>
  <c r="AB22" i="1"/>
  <c r="AD48" i="1"/>
  <c r="AD26" i="1"/>
  <c r="AB7" i="1"/>
  <c r="AD24" i="1"/>
  <c r="AB34" i="1"/>
  <c r="AD47" i="1"/>
  <c r="AD9" i="1"/>
  <c r="AD31" i="1"/>
  <c r="AD38" i="1"/>
  <c r="AD42" i="1"/>
  <c r="AD36" i="1"/>
  <c r="AD44" i="1"/>
  <c r="AD50" i="1"/>
  <c r="AB51" i="1"/>
  <c r="AD45" i="1"/>
  <c r="AB17" i="1" l="1"/>
  <c r="AD19" i="1"/>
  <c r="AD17" i="1"/>
  <c r="AD25" i="1"/>
  <c r="AD13" i="1"/>
  <c r="AD12" i="1"/>
  <c r="AB29" i="1"/>
  <c r="AB4" i="1" s="1"/>
  <c r="AD16" i="1"/>
  <c r="AD23" i="1"/>
  <c r="AD32" i="1"/>
  <c r="AD40" i="1"/>
  <c r="AD28" i="1"/>
  <c r="AD18" i="1"/>
  <c r="AD33" i="1"/>
  <c r="AD8" i="1"/>
  <c r="Z4" i="1"/>
  <c r="AD4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<sst xmlns="http://schemas.openxmlformats.org/spreadsheetml/2006/main" count="323" uniqueCount="115">
  <si>
    <t>IMAGE</t>
  </si>
  <si>
    <t xml:space="preserve">BRAND </t>
  </si>
  <si>
    <t>SKU</t>
  </si>
  <si>
    <t>Name</t>
  </si>
  <si>
    <t>CAT</t>
  </si>
  <si>
    <t>SUBCAT</t>
  </si>
  <si>
    <t>Gender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</si>
  <si>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</si>
  <si>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</si>
  <si>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</si>
  <si>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</si>
  <si>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</si>
  <si>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</si>
  <si>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</si>
  <si>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</si>
  <si>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</si>
  <si>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QTY</t>
  </si>
  <si>
    <t>RRP</t>
  </si>
  <si>
    <t>RRP TTL</t>
  </si>
  <si>
    <t>WHS</t>
  </si>
  <si>
    <t>WHS TTL</t>
  </si>
  <si>
    <t>ASICS</t>
  </si>
  <si>
    <t>RUNNING</t>
  </si>
  <si>
    <t>TRAIL</t>
  </si>
  <si>
    <t>Men</t>
  </si>
  <si>
    <t>1011B700-006</t>
  </si>
  <si>
    <t>TRAIL SCOUT 3 BLACK/WHITE</t>
  </si>
  <si>
    <t>1011B781-003</t>
  </si>
  <si>
    <t>GEL-PULSE 15 GTX BLACK/BROWN STONE</t>
  </si>
  <si>
    <t>FURTHER</t>
  </si>
  <si>
    <t>1011B872-800</t>
  </si>
  <si>
    <t>NOOSA TRI 16 ORANGE GLOW/FLASH RED</t>
  </si>
  <si>
    <t>FASTER</t>
  </si>
  <si>
    <t>GEL-CONTEND 9 BLACK/WHITE</t>
  </si>
  <si>
    <t>1011B881-005</t>
  </si>
  <si>
    <t>GEL-CONTEND 9 BLACK/CITRON</t>
  </si>
  <si>
    <t>1011B881-406</t>
  </si>
  <si>
    <t>GEL-CONTEND 9 MIDNIGHT/FLASH RED</t>
  </si>
  <si>
    <t>1011B962-003</t>
  </si>
  <si>
    <t>GEL-PULSE 16 BLACK/CARRIER GREY</t>
  </si>
  <si>
    <t>1011B962-402</t>
  </si>
  <si>
    <t>GEL-PULSE 16 MIDNIGHT/LUCID YELLOW</t>
  </si>
  <si>
    <t>1011B965-002</t>
  </si>
  <si>
    <t>GEL-VENTURE 10 WATERPROOF BLACK/BROWN STONE</t>
  </si>
  <si>
    <t>1011B973-002</t>
  </si>
  <si>
    <t>GEL-Trabuco 13 BLACK/CREAM</t>
  </si>
  <si>
    <t>1011B977-003</t>
  </si>
  <si>
    <t>GEL-SONOMA 8 GTX BLACK/COBALT</t>
  </si>
  <si>
    <t>1011B978-002</t>
  </si>
  <si>
    <t>GEL-Trabuco 13 GTX BLACK/GREY</t>
  </si>
  <si>
    <t>1011B978-003</t>
  </si>
  <si>
    <t>GEL-Trabuco 13 GTX BLACK/GREEN</t>
  </si>
  <si>
    <t>1011C048-200</t>
  </si>
  <si>
    <t>GEL-CUMULUS 27 GTX BROWN STONE/GREEN</t>
  </si>
  <si>
    <t>1011C050-001</t>
  </si>
  <si>
    <t>PATRIOT 14 BLACK/FLASH RED</t>
  </si>
  <si>
    <t>1011C050-002</t>
  </si>
  <si>
    <t>PATRIOT 14 BLACK/WHITE</t>
  </si>
  <si>
    <t>1011C050-003</t>
  </si>
  <si>
    <t>PATRIOT 14 BLACK/METROPOLIS</t>
  </si>
  <si>
    <t>1011C050-400</t>
  </si>
  <si>
    <t>PATRIOT 14 MIDNIGHT/STILLWATER</t>
  </si>
  <si>
    <t>1011C050-401</t>
  </si>
  <si>
    <t>PATRIOT 14 MIDNIGHT/LUCID YELLOW</t>
  </si>
  <si>
    <t>1011C052-003</t>
  </si>
  <si>
    <t>GEL-KAYANO 32 BLACK/GREEN</t>
  </si>
  <si>
    <t>1011C058-001</t>
  </si>
  <si>
    <t>GT-2000 14 GTX BLACK/VANILLA</t>
  </si>
  <si>
    <t>1011C078-001</t>
  </si>
  <si>
    <t>GT-1000 14 GTX BLACK/COBALT</t>
  </si>
  <si>
    <t>1011C080-001</t>
  </si>
  <si>
    <t>GEL-EXCITE 11 BLACK/METEOR GREY</t>
  </si>
  <si>
    <t>1011C080-600</t>
  </si>
  <si>
    <t>GEL-EXCITE 11 FLASH RED/BLACK</t>
  </si>
  <si>
    <t>1011C085-300</t>
  </si>
  <si>
    <t>GEL-Trabuco MT GTX GREEN/MANTLE GREEN</t>
  </si>
  <si>
    <t>1011C085-400</t>
  </si>
  <si>
    <t>GEL-Trabuco MT GTX BLUE/VANILLA</t>
  </si>
  <si>
    <t>1011C129-300</t>
  </si>
  <si>
    <t>GT-2000 14 TR NATURE BATHING/TEAL</t>
  </si>
  <si>
    <t>1012B675-751</t>
  </si>
  <si>
    <t>NOOSA TRI 16 LUCID YELLOW/BRIGHT ROSE</t>
  </si>
  <si>
    <t>Women</t>
  </si>
  <si>
    <t>1012B681-002</t>
  </si>
  <si>
    <t>1012B681-005</t>
  </si>
  <si>
    <t>GEL-CONTEND 9 BLACK/SAND RED</t>
  </si>
  <si>
    <t>1012B681-503</t>
  </si>
  <si>
    <t>GEL-CONTEND 9 INDIGO FOG/BLUE</t>
  </si>
  <si>
    <t>1012B757-402</t>
  </si>
  <si>
    <t>JOLT 5 BLUE FADE/LUCID YELLOW</t>
  </si>
  <si>
    <t>1012B760-002</t>
  </si>
  <si>
    <t>1012B767-002</t>
  </si>
  <si>
    <t>1012B767-003</t>
  </si>
  <si>
    <t>GEL-Trabuco 13 GTX BLACK/LEMONGRASS</t>
  </si>
  <si>
    <t>1012B770-003</t>
  </si>
  <si>
    <t>GEL-SONOMA 8 GTX BLACK/PINK CLAY</t>
  </si>
  <si>
    <t>1012B836-002</t>
  </si>
  <si>
    <t>PATRIOT 14 BLACK/GRAVEL</t>
  </si>
  <si>
    <t>1012B836-300</t>
  </si>
  <si>
    <t>PATRIOT 14 GREEN/BLUE</t>
  </si>
  <si>
    <t>1012B836-401</t>
  </si>
  <si>
    <t>PATRIOT 14 MIDNIGHT/BRIGHT ROSE</t>
  </si>
  <si>
    <t>1012B844-001</t>
  </si>
  <si>
    <t>1012B857-001</t>
  </si>
  <si>
    <t>GT-1000 14 GTX BLACK/</t>
  </si>
  <si>
    <t>1012B861-001</t>
  </si>
  <si>
    <t>1041A448-402</t>
  </si>
  <si>
    <t>GEL-DEDICATE 8 CLAY COBALT/WHITE</t>
  </si>
  <si>
    <t>CPS</t>
  </si>
  <si>
    <t>TENNIS</t>
  </si>
  <si>
    <t>1041A490-001</t>
  </si>
  <si>
    <t>GAME FF CLAY/OC BLACK/WHITE</t>
  </si>
  <si>
    <t>delivered</t>
  </si>
  <si>
    <t>Ready for delivery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</si>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</sst>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€-2]\ * #,##0.00_-;\-[$€-2]\ * #,##0.00_-;_-[$€-2]\ * &quot;-&quot;??_-;_-@_-"/>
  </numFmts>
  <fonts count="4">
    <font>
      <sz val="11"/>
      <color theme="1"/>
      <name val="Calibri"/>
      <scheme val="minor"/>
    </font>
    <font>
      <sz val="11"/>
      <color theme="1"/>
      <name val="Aptos Display"/>
      <family val="2"/>
    </font>
    <font>
      <sz val="11"/>
      <color theme="0"/>
      <name val="Aptos Display"/>
      <family val="2"/>
    </font>
    <font>
      <b/>
      <sz val="11"/>
      <color theme="1"/>
      <name val="Aptos Display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164" fontId="1" fillId="2" borderId="0" xfId="0" applyNumberFormat="1" applyFont="1" applyFill="1"/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105834</xdr:rowOff>
    </xdr:from>
    <xdr:to>
      <xdr:col>0</xdr:col>
      <xdr:colOff>687916</xdr:colOff>
      <xdr:row>7</xdr:row>
      <xdr:rowOff>642891</xdr:rowOff>
    </xdr:to>
    <xdr:pic>
      <xdr:nvPicPr>
        <xdr:cNvPr id="3" name="Picture 3-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0" y="2561167"/>
          <a:ext cx="687917" cy="5370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9</xdr:row>
      <xdr:rowOff>63501</xdr:rowOff>
    </xdr:from>
    <xdr:to>
      <xdr:col>0</xdr:col>
      <xdr:colOff>687916</xdr:colOff>
      <xdr:row>9</xdr:row>
      <xdr:rowOff>600559</xdr:rowOff>
    </xdr:to>
    <xdr:pic>
      <xdr:nvPicPr>
        <xdr:cNvPr id="4" name="Picture 4-2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 bwMode="auto">
        <a:xfrm>
          <a:off x="0" y="4042834"/>
          <a:ext cx="687917" cy="537058"/>
        </a:xfrm>
        <a:prstGeom prst="rect">
          <a:avLst/>
        </a:prstGeom>
      </xdr:spPr>
    </xdr:pic>
    <xdr:clientData/>
  </xdr:twoCellAnchor>
  <xdr:twoCellAnchor>
    <xdr:from>
      <xdr:col>0</xdr:col>
      <xdr:colOff>109904</xdr:colOff>
      <xdr:row>10</xdr:row>
      <xdr:rowOff>129444</xdr:rowOff>
    </xdr:from>
    <xdr:to>
      <xdr:col>0</xdr:col>
      <xdr:colOff>797820</xdr:colOff>
      <xdr:row>10</xdr:row>
      <xdr:rowOff>666502</xdr:rowOff>
    </xdr:to>
    <xdr:pic>
      <xdr:nvPicPr>
        <xdr:cNvPr id="5" name="Picture 18-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09904" y="5233867"/>
          <a:ext cx="687916" cy="53705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11</xdr:row>
      <xdr:rowOff>74083</xdr:rowOff>
    </xdr:from>
    <xdr:to>
      <xdr:col>0</xdr:col>
      <xdr:colOff>677809</xdr:colOff>
      <xdr:row>11</xdr:row>
      <xdr:rowOff>603250</xdr:rowOff>
    </xdr:to>
    <xdr:pic>
      <xdr:nvPicPr>
        <xdr:cNvPr id="6" name="Picture 26-2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0" y="5577416"/>
          <a:ext cx="677809" cy="52916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12</xdr:row>
      <xdr:rowOff>127001</xdr:rowOff>
    </xdr:from>
    <xdr:to>
      <xdr:col>0</xdr:col>
      <xdr:colOff>664254</xdr:colOff>
      <xdr:row>12</xdr:row>
      <xdr:rowOff>645585</xdr:rowOff>
    </xdr:to>
    <xdr:pic>
      <xdr:nvPicPr>
        <xdr:cNvPr id="7" name="Picture 26-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/>
      </xdr:blipFill>
      <xdr:spPr bwMode="auto">
        <a:xfrm>
          <a:off x="0" y="6392334"/>
          <a:ext cx="664254" cy="518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13</xdr:row>
      <xdr:rowOff>105834</xdr:rowOff>
    </xdr:from>
    <xdr:to>
      <xdr:col>0</xdr:col>
      <xdr:colOff>664254</xdr:colOff>
      <xdr:row>13</xdr:row>
      <xdr:rowOff>624418</xdr:rowOff>
    </xdr:to>
    <xdr:pic>
      <xdr:nvPicPr>
        <xdr:cNvPr id="8" name="Picture 40-2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/>
      </xdr:blipFill>
      <xdr:spPr bwMode="auto">
        <a:xfrm>
          <a:off x="0" y="7133167"/>
          <a:ext cx="664254" cy="51858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42334</xdr:rowOff>
    </xdr:from>
    <xdr:to>
      <xdr:col>0</xdr:col>
      <xdr:colOff>762000</xdr:colOff>
      <xdr:row>15</xdr:row>
      <xdr:rowOff>637229</xdr:rowOff>
    </xdr:to>
    <xdr:pic>
      <xdr:nvPicPr>
        <xdr:cNvPr id="10" name="Picture 55-2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/>
      </xdr:blipFill>
      <xdr:spPr bwMode="auto">
        <a:xfrm>
          <a:off x="0" y="9355667"/>
          <a:ext cx="762000" cy="5948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63501</xdr:rowOff>
    </xdr:from>
    <xdr:to>
      <xdr:col>0</xdr:col>
      <xdr:colOff>740833</xdr:colOff>
      <xdr:row>17</xdr:row>
      <xdr:rowOff>641871</xdr:rowOff>
    </xdr:to>
    <xdr:pic>
      <xdr:nvPicPr>
        <xdr:cNvPr id="12" name="Picture 57-2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/>
      </xdr:blipFill>
      <xdr:spPr bwMode="auto">
        <a:xfrm>
          <a:off x="0" y="11662834"/>
          <a:ext cx="740833" cy="57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105835</xdr:rowOff>
    </xdr:from>
    <xdr:to>
      <xdr:col>0</xdr:col>
      <xdr:colOff>732034</xdr:colOff>
      <xdr:row>18</xdr:row>
      <xdr:rowOff>677335</xdr:rowOff>
    </xdr:to>
    <xdr:pic>
      <xdr:nvPicPr>
        <xdr:cNvPr id="13" name="Picture 58-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/>
      </xdr:blipFill>
      <xdr:spPr bwMode="auto">
        <a:xfrm>
          <a:off x="0" y="12467167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105834</xdr:rowOff>
    </xdr:from>
    <xdr:to>
      <xdr:col>0</xdr:col>
      <xdr:colOff>732034</xdr:colOff>
      <xdr:row>20</xdr:row>
      <xdr:rowOff>677334</xdr:rowOff>
    </xdr:to>
    <xdr:pic>
      <xdr:nvPicPr>
        <xdr:cNvPr id="14" name="Picture 66-2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/>
      </xdr:blipFill>
      <xdr:spPr bwMode="auto">
        <a:xfrm>
          <a:off x="0" y="13991167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105833</xdr:rowOff>
    </xdr:from>
    <xdr:to>
      <xdr:col>0</xdr:col>
      <xdr:colOff>719667</xdr:colOff>
      <xdr:row>23</xdr:row>
      <xdr:rowOff>667678</xdr:rowOff>
    </xdr:to>
    <xdr:pic>
      <xdr:nvPicPr>
        <xdr:cNvPr id="15" name="Picture 67-2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/>
      </xdr:blipFill>
      <xdr:spPr bwMode="auto">
        <a:xfrm>
          <a:off x="0" y="16277166"/>
          <a:ext cx="719667" cy="56184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25</xdr:row>
      <xdr:rowOff>74084</xdr:rowOff>
    </xdr:from>
    <xdr:to>
      <xdr:col>0</xdr:col>
      <xdr:colOff>751417</xdr:colOff>
      <xdr:row>25</xdr:row>
      <xdr:rowOff>660717</xdr:rowOff>
    </xdr:to>
    <xdr:pic>
      <xdr:nvPicPr>
        <xdr:cNvPr id="16" name="Picture 68-2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/>
      </xdr:blipFill>
      <xdr:spPr bwMode="auto">
        <a:xfrm>
          <a:off x="0" y="17769417"/>
          <a:ext cx="751417" cy="586632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27</xdr:row>
      <xdr:rowOff>127001</xdr:rowOff>
    </xdr:from>
    <xdr:to>
      <xdr:col>0</xdr:col>
      <xdr:colOff>719666</xdr:colOff>
      <xdr:row>27</xdr:row>
      <xdr:rowOff>680583</xdr:rowOff>
    </xdr:to>
    <xdr:pic>
      <xdr:nvPicPr>
        <xdr:cNvPr id="17" name="Picture 69-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/>
      </xdr:blipFill>
      <xdr:spPr bwMode="auto">
        <a:xfrm>
          <a:off x="10583" y="19346333"/>
          <a:ext cx="709083" cy="55358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28</xdr:row>
      <xdr:rowOff>52917</xdr:rowOff>
    </xdr:from>
    <xdr:to>
      <xdr:col>0</xdr:col>
      <xdr:colOff>772583</xdr:colOff>
      <xdr:row>28</xdr:row>
      <xdr:rowOff>656074</xdr:rowOff>
    </xdr:to>
    <xdr:pic>
      <xdr:nvPicPr>
        <xdr:cNvPr id="18" name="Picture 77-2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/>
      </xdr:blipFill>
      <xdr:spPr bwMode="auto">
        <a:xfrm>
          <a:off x="0" y="20034250"/>
          <a:ext cx="772582" cy="6031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31</xdr:row>
      <xdr:rowOff>127001</xdr:rowOff>
    </xdr:from>
    <xdr:to>
      <xdr:col>0</xdr:col>
      <xdr:colOff>732034</xdr:colOff>
      <xdr:row>31</xdr:row>
      <xdr:rowOff>698501</xdr:rowOff>
    </xdr:to>
    <xdr:pic>
      <xdr:nvPicPr>
        <xdr:cNvPr id="19" name="Picture 85-2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/>
      </xdr:blipFill>
      <xdr:spPr bwMode="auto">
        <a:xfrm>
          <a:off x="0" y="22394334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32</xdr:row>
      <xdr:rowOff>42334</xdr:rowOff>
    </xdr:from>
    <xdr:to>
      <xdr:col>0</xdr:col>
      <xdr:colOff>740833</xdr:colOff>
      <xdr:row>32</xdr:row>
      <xdr:rowOff>620703</xdr:rowOff>
    </xdr:to>
    <xdr:pic>
      <xdr:nvPicPr>
        <xdr:cNvPr id="20" name="Picture 86-2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/>
      </xdr:blipFill>
      <xdr:spPr bwMode="auto">
        <a:xfrm>
          <a:off x="0" y="23071667"/>
          <a:ext cx="740833" cy="57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33</xdr:row>
      <xdr:rowOff>74084</xdr:rowOff>
    </xdr:from>
    <xdr:to>
      <xdr:col>0</xdr:col>
      <xdr:colOff>719667</xdr:colOff>
      <xdr:row>33</xdr:row>
      <xdr:rowOff>635929</xdr:rowOff>
    </xdr:to>
    <xdr:pic>
      <xdr:nvPicPr>
        <xdr:cNvPr id="21" name="Picture 97-2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/>
      </xdr:blipFill>
      <xdr:spPr bwMode="auto">
        <a:xfrm>
          <a:off x="0" y="23865417"/>
          <a:ext cx="719667" cy="561845"/>
        </a:xfrm>
        <a:prstGeom prst="rect">
          <a:avLst/>
        </a:prstGeom>
      </xdr:spPr>
    </xdr:pic>
    <xdr:clientData/>
  </xdr:twoCellAnchor>
  <xdr:twoCellAnchor>
    <xdr:from>
      <xdr:col>0</xdr:col>
      <xdr:colOff>10583</xdr:colOff>
      <xdr:row>36</xdr:row>
      <xdr:rowOff>63501</xdr:rowOff>
    </xdr:from>
    <xdr:to>
      <xdr:col>0</xdr:col>
      <xdr:colOff>742617</xdr:colOff>
      <xdr:row>36</xdr:row>
      <xdr:rowOff>635001</xdr:rowOff>
    </xdr:to>
    <xdr:pic>
      <xdr:nvPicPr>
        <xdr:cNvPr id="22" name="Picture 98-2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/>
      </xdr:blipFill>
      <xdr:spPr bwMode="auto">
        <a:xfrm>
          <a:off x="10583" y="26140834"/>
          <a:ext cx="732034" cy="5715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40</xdr:row>
      <xdr:rowOff>42334</xdr:rowOff>
    </xdr:from>
    <xdr:to>
      <xdr:col>0</xdr:col>
      <xdr:colOff>772583</xdr:colOff>
      <xdr:row>40</xdr:row>
      <xdr:rowOff>645491</xdr:rowOff>
    </xdr:to>
    <xdr:pic>
      <xdr:nvPicPr>
        <xdr:cNvPr id="24" name="Picture 110-2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/>
      </xdr:blipFill>
      <xdr:spPr bwMode="auto">
        <a:xfrm>
          <a:off x="0" y="29929667"/>
          <a:ext cx="772582" cy="60315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41</xdr:row>
      <xdr:rowOff>127001</xdr:rowOff>
    </xdr:from>
    <xdr:to>
      <xdr:col>0</xdr:col>
      <xdr:colOff>740833</xdr:colOff>
      <xdr:row>41</xdr:row>
      <xdr:rowOff>705371</xdr:rowOff>
    </xdr:to>
    <xdr:pic>
      <xdr:nvPicPr>
        <xdr:cNvPr id="25" name="Picture 117-2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/>
      </xdr:blipFill>
      <xdr:spPr bwMode="auto">
        <a:xfrm>
          <a:off x="0" y="30776333"/>
          <a:ext cx="740833" cy="57837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42</xdr:row>
      <xdr:rowOff>84668</xdr:rowOff>
    </xdr:from>
    <xdr:to>
      <xdr:col>0</xdr:col>
      <xdr:colOff>772583</xdr:colOff>
      <xdr:row>42</xdr:row>
      <xdr:rowOff>687825</xdr:rowOff>
    </xdr:to>
    <xdr:pic>
      <xdr:nvPicPr>
        <xdr:cNvPr id="26" name="Picture 118-2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/>
      </xdr:blipFill>
      <xdr:spPr bwMode="auto">
        <a:xfrm>
          <a:off x="0" y="32258001"/>
          <a:ext cx="772582" cy="603157"/>
        </a:xfrm>
        <a:prstGeom prst="rect">
          <a:avLst/>
        </a:prstGeom>
      </xdr:spPr>
    </xdr:pic>
    <xdr:clientData/>
  </xdr:twoCellAnchor>
  <xdr:twoCellAnchor>
    <xdr:from>
      <xdr:col>0</xdr:col>
      <xdr:colOff>10584</xdr:colOff>
      <xdr:row>44</xdr:row>
      <xdr:rowOff>105834</xdr:rowOff>
    </xdr:from>
    <xdr:to>
      <xdr:col>0</xdr:col>
      <xdr:colOff>762000</xdr:colOff>
      <xdr:row>44</xdr:row>
      <xdr:rowOff>692467</xdr:rowOff>
    </xdr:to>
    <xdr:pic>
      <xdr:nvPicPr>
        <xdr:cNvPr id="27" name="Picture 119-2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/>
      </xdr:blipFill>
      <xdr:spPr bwMode="auto">
        <a:xfrm>
          <a:off x="10584" y="33803167"/>
          <a:ext cx="751417" cy="5866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46</xdr:row>
      <xdr:rowOff>42333</xdr:rowOff>
    </xdr:from>
    <xdr:to>
      <xdr:col>0</xdr:col>
      <xdr:colOff>751417</xdr:colOff>
      <xdr:row>46</xdr:row>
      <xdr:rowOff>628966</xdr:rowOff>
    </xdr:to>
    <xdr:pic>
      <xdr:nvPicPr>
        <xdr:cNvPr id="28" name="Picture 120-2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/>
      </xdr:blipFill>
      <xdr:spPr bwMode="auto">
        <a:xfrm>
          <a:off x="0" y="35263666"/>
          <a:ext cx="751417" cy="586632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47</xdr:row>
      <xdr:rowOff>127001</xdr:rowOff>
    </xdr:from>
    <xdr:to>
      <xdr:col>0</xdr:col>
      <xdr:colOff>740833</xdr:colOff>
      <xdr:row>47</xdr:row>
      <xdr:rowOff>705371</xdr:rowOff>
    </xdr:to>
    <xdr:pic>
      <xdr:nvPicPr>
        <xdr:cNvPr id="29" name="Picture 127-2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/>
      </xdr:blipFill>
      <xdr:spPr bwMode="auto">
        <a:xfrm>
          <a:off x="0" y="36110334"/>
          <a:ext cx="740833" cy="57837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5</xdr:row>
      <xdr:rowOff>190501</xdr:rowOff>
    </xdr:from>
    <xdr:to>
      <xdr:col>0</xdr:col>
      <xdr:colOff>751417</xdr:colOff>
      <xdr:row>5</xdr:row>
      <xdr:rowOff>588828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/>
      </xdr:blipFill>
      <xdr:spPr bwMode="auto">
        <a:xfrm>
          <a:off x="31750" y="1312334"/>
          <a:ext cx="719667" cy="39832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6</xdr:row>
      <xdr:rowOff>158750</xdr:rowOff>
    </xdr:from>
    <xdr:to>
      <xdr:col>0</xdr:col>
      <xdr:colOff>769237</xdr:colOff>
      <xdr:row>6</xdr:row>
      <xdr:rowOff>613834</xdr:rowOff>
    </xdr:to>
    <xdr:pic>
      <xdr:nvPicPr>
        <xdr:cNvPr id="58" name="Рисунок 57">
          <a:extLst>
            <a:ext uri="{FF2B5EF4-FFF2-40B4-BE49-F238E27FC236}">
              <a16:creationId xmlns:a16="http://schemas.microsoft.com/office/drawing/2014/main" xmlns="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/>
      </xdr:blipFill>
      <xdr:spPr bwMode="auto">
        <a:xfrm flipH="1">
          <a:off x="31750" y="2042583"/>
          <a:ext cx="737487" cy="455084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8</xdr:row>
      <xdr:rowOff>158750</xdr:rowOff>
    </xdr:from>
    <xdr:to>
      <xdr:col>0</xdr:col>
      <xdr:colOff>745670</xdr:colOff>
      <xdr:row>8</xdr:row>
      <xdr:rowOff>539750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/>
      </xdr:blipFill>
      <xdr:spPr bwMode="auto">
        <a:xfrm>
          <a:off x="63500" y="3566583"/>
          <a:ext cx="682171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14</xdr:row>
      <xdr:rowOff>201084</xdr:rowOff>
    </xdr:from>
    <xdr:to>
      <xdr:col>0</xdr:col>
      <xdr:colOff>741556</xdr:colOff>
      <xdr:row>14</xdr:row>
      <xdr:rowOff>550334</xdr:rowOff>
    </xdr:to>
    <xdr:pic>
      <xdr:nvPicPr>
        <xdr:cNvPr id="60" name="Рисунок 59">
          <a:extLst>
            <a:ext uri="{FF2B5EF4-FFF2-40B4-BE49-F238E27FC236}">
              <a16:creationId xmlns:a16="http://schemas.microsoft.com/office/drawing/2014/main" xmlns="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/>
      </xdr:blipFill>
      <xdr:spPr bwMode="auto">
        <a:xfrm>
          <a:off x="31750" y="8180917"/>
          <a:ext cx="709807" cy="349250"/>
        </a:xfrm>
        <a:prstGeom prst="rect">
          <a:avLst/>
        </a:prstGeom>
      </xdr:spPr>
    </xdr:pic>
    <xdr:clientData/>
  </xdr:twoCellAnchor>
  <xdr:twoCellAnchor editAs="oneCell">
    <xdr:from>
      <xdr:col>0</xdr:col>
      <xdr:colOff>74084</xdr:colOff>
      <xdr:row>16</xdr:row>
      <xdr:rowOff>179918</xdr:rowOff>
    </xdr:from>
    <xdr:to>
      <xdr:col>1</xdr:col>
      <xdr:colOff>2458</xdr:colOff>
      <xdr:row>16</xdr:row>
      <xdr:rowOff>560918</xdr:rowOff>
    </xdr:to>
    <xdr:pic>
      <xdr:nvPicPr>
        <xdr:cNvPr id="61" name="Рисунок 60">
          <a:extLst>
            <a:ext uri="{FF2B5EF4-FFF2-40B4-BE49-F238E27FC236}">
              <a16:creationId xmlns:a16="http://schemas.microsoft.com/office/drawing/2014/main" xmlns="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/>
      </xdr:blipFill>
      <xdr:spPr bwMode="auto">
        <a:xfrm flipH="1">
          <a:off x="74084" y="10445750"/>
          <a:ext cx="699899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19</xdr:row>
      <xdr:rowOff>137583</xdr:rowOff>
    </xdr:from>
    <xdr:to>
      <xdr:col>0</xdr:col>
      <xdr:colOff>739178</xdr:colOff>
      <xdr:row>19</xdr:row>
      <xdr:rowOff>571500</xdr:rowOff>
    </xdr:to>
    <xdr:pic>
      <xdr:nvPicPr>
        <xdr:cNvPr id="62" name="Рисунок 61">
          <a:extLst>
            <a:ext uri="{FF2B5EF4-FFF2-40B4-BE49-F238E27FC236}">
              <a16:creationId xmlns:a16="http://schemas.microsoft.com/office/drawing/2014/main" xmlns="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/>
      </xdr:blipFill>
      <xdr:spPr bwMode="auto">
        <a:xfrm>
          <a:off x="31750" y="13451415"/>
          <a:ext cx="707427" cy="43391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21</xdr:row>
      <xdr:rowOff>190500</xdr:rowOff>
    </xdr:from>
    <xdr:to>
      <xdr:col>0</xdr:col>
      <xdr:colOff>751417</xdr:colOff>
      <xdr:row>21</xdr:row>
      <xdr:rowOff>580681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xmlns="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/>
      </xdr:blipFill>
      <xdr:spPr bwMode="auto">
        <a:xfrm flipH="1">
          <a:off x="31750" y="15028333"/>
          <a:ext cx="719667" cy="390181"/>
        </a:xfrm>
        <a:prstGeom prst="rect">
          <a:avLst/>
        </a:prstGeom>
      </xdr:spPr>
    </xdr:pic>
    <xdr:clientData/>
  </xdr:twoCellAnchor>
  <xdr:twoCellAnchor editAs="oneCell">
    <xdr:from>
      <xdr:col>0</xdr:col>
      <xdr:colOff>74083</xdr:colOff>
      <xdr:row>22</xdr:row>
      <xdr:rowOff>190500</xdr:rowOff>
    </xdr:from>
    <xdr:to>
      <xdr:col>0</xdr:col>
      <xdr:colOff>739245</xdr:colOff>
      <xdr:row>22</xdr:row>
      <xdr:rowOff>571500</xdr:rowOff>
    </xdr:to>
    <xdr:pic>
      <xdr:nvPicPr>
        <xdr:cNvPr id="64" name="Рисунок 63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74083" y="15790333"/>
          <a:ext cx="665163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24</xdr:row>
      <xdr:rowOff>158750</xdr:rowOff>
    </xdr:from>
    <xdr:to>
      <xdr:col>0</xdr:col>
      <xdr:colOff>752110</xdr:colOff>
      <xdr:row>24</xdr:row>
      <xdr:rowOff>560916</xdr:rowOff>
    </xdr:to>
    <xdr:pic>
      <xdr:nvPicPr>
        <xdr:cNvPr id="65" name="Рисунок 64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/>
      </xdr:blipFill>
      <xdr:spPr bwMode="auto">
        <a:xfrm>
          <a:off x="52918" y="17282583"/>
          <a:ext cx="699192" cy="402167"/>
        </a:xfrm>
        <a:prstGeom prst="rect">
          <a:avLst/>
        </a:prstGeom>
      </xdr:spPr>
    </xdr:pic>
    <xdr:clientData/>
  </xdr:twoCellAnchor>
  <xdr:twoCellAnchor editAs="oneCell">
    <xdr:from>
      <xdr:col>0</xdr:col>
      <xdr:colOff>10584</xdr:colOff>
      <xdr:row>26</xdr:row>
      <xdr:rowOff>179917</xdr:rowOff>
    </xdr:from>
    <xdr:to>
      <xdr:col>0</xdr:col>
      <xdr:colOff>763071</xdr:colOff>
      <xdr:row>26</xdr:row>
      <xdr:rowOff>592667</xdr:rowOff>
    </xdr:to>
    <xdr:pic>
      <xdr:nvPicPr>
        <xdr:cNvPr id="66" name="Рисунок 65">
          <a:extLst>
            <a:ext uri="{FF2B5EF4-FFF2-40B4-BE49-F238E27FC236}">
              <a16:creationId xmlns:a16="http://schemas.microsoft.com/office/drawing/2014/main" xmlns="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/>
      </xdr:blipFill>
      <xdr:spPr bwMode="auto">
        <a:xfrm>
          <a:off x="10584" y="18827750"/>
          <a:ext cx="752487" cy="41275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21167</xdr:colOff>
      <xdr:row>29</xdr:row>
      <xdr:rowOff>148167</xdr:rowOff>
    </xdr:from>
    <xdr:to>
      <xdr:col>0</xdr:col>
      <xdr:colOff>765879</xdr:colOff>
      <xdr:row>29</xdr:row>
      <xdr:rowOff>560916</xdr:rowOff>
    </xdr:to>
    <xdr:pic>
      <xdr:nvPicPr>
        <xdr:cNvPr id="67" name="Рисунок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/>
      </xdr:blipFill>
      <xdr:spPr bwMode="auto">
        <a:xfrm>
          <a:off x="21167" y="21082000"/>
          <a:ext cx="744713" cy="412750"/>
        </a:xfrm>
        <a:prstGeom prst="rect">
          <a:avLst/>
        </a:prstGeom>
      </xdr:spPr>
    </xdr:pic>
    <xdr:clientData/>
  </xdr:twoCellAnchor>
  <xdr:twoCellAnchor editAs="oneCell">
    <xdr:from>
      <xdr:col>0</xdr:col>
      <xdr:colOff>10583</xdr:colOff>
      <xdr:row>30</xdr:row>
      <xdr:rowOff>127001</xdr:rowOff>
    </xdr:from>
    <xdr:to>
      <xdr:col>1</xdr:col>
      <xdr:colOff>11640</xdr:colOff>
      <xdr:row>30</xdr:row>
      <xdr:rowOff>614273</xdr:rowOff>
    </xdr:to>
    <xdr:pic>
      <xdr:nvPicPr>
        <xdr:cNvPr id="68" name="Рисунок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/>
      </xdr:blipFill>
      <xdr:spPr bwMode="auto">
        <a:xfrm>
          <a:off x="10583" y="21822834"/>
          <a:ext cx="772582" cy="4872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169333</xdr:rowOff>
    </xdr:from>
    <xdr:to>
      <xdr:col>0</xdr:col>
      <xdr:colOff>769620</xdr:colOff>
      <xdr:row>34</xdr:row>
      <xdr:rowOff>550334</xdr:rowOff>
    </xdr:to>
    <xdr:pic>
      <xdr:nvPicPr>
        <xdr:cNvPr id="69" name="Рисунок 68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/>
      </xdr:blipFill>
      <xdr:spPr bwMode="auto">
        <a:xfrm>
          <a:off x="0" y="24913167"/>
          <a:ext cx="769620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21168</xdr:colOff>
      <xdr:row>35</xdr:row>
      <xdr:rowOff>148167</xdr:rowOff>
    </xdr:from>
    <xdr:to>
      <xdr:col>0</xdr:col>
      <xdr:colOff>745810</xdr:colOff>
      <xdr:row>35</xdr:row>
      <xdr:rowOff>550334</xdr:rowOff>
    </xdr:to>
    <xdr:pic>
      <xdr:nvPicPr>
        <xdr:cNvPr id="70" name="Рисунок 69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/>
      </xdr:blipFill>
      <xdr:spPr bwMode="auto">
        <a:xfrm>
          <a:off x="21168" y="25654000"/>
          <a:ext cx="724641" cy="40216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37</xdr:row>
      <xdr:rowOff>179917</xdr:rowOff>
    </xdr:from>
    <xdr:to>
      <xdr:col>0</xdr:col>
      <xdr:colOff>763095</xdr:colOff>
      <xdr:row>37</xdr:row>
      <xdr:rowOff>560916</xdr:rowOff>
    </xdr:to>
    <xdr:pic>
      <xdr:nvPicPr>
        <xdr:cNvPr id="71" name="Рисунок 70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/>
      </xdr:blipFill>
      <xdr:spPr bwMode="auto">
        <a:xfrm>
          <a:off x="31750" y="27209750"/>
          <a:ext cx="731345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38</xdr:row>
      <xdr:rowOff>179916</xdr:rowOff>
    </xdr:from>
    <xdr:to>
      <xdr:col>0</xdr:col>
      <xdr:colOff>757721</xdr:colOff>
      <xdr:row>38</xdr:row>
      <xdr:rowOff>571500</xdr:rowOff>
    </xdr:to>
    <xdr:pic>
      <xdr:nvPicPr>
        <xdr:cNvPr id="72" name="Рисунок 71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/>
      </xdr:blipFill>
      <xdr:spPr bwMode="auto">
        <a:xfrm>
          <a:off x="31751" y="28733749"/>
          <a:ext cx="725970" cy="39158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31751</xdr:colOff>
      <xdr:row>39</xdr:row>
      <xdr:rowOff>169333</xdr:rowOff>
    </xdr:from>
    <xdr:to>
      <xdr:col>0</xdr:col>
      <xdr:colOff>755809</xdr:colOff>
      <xdr:row>39</xdr:row>
      <xdr:rowOff>539750</xdr:rowOff>
    </xdr:to>
    <xdr:pic>
      <xdr:nvPicPr>
        <xdr:cNvPr id="73" name="Рисунок 72">
          <a:extLst>
            <a:ext uri="{FF2B5EF4-FFF2-40B4-BE49-F238E27FC236}">
              <a16:creationId xmlns:a16="http://schemas.microsoft.com/office/drawing/2014/main" xmlns="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/>
      </xdr:blipFill>
      <xdr:spPr bwMode="auto">
        <a:xfrm>
          <a:off x="31751" y="29485167"/>
          <a:ext cx="724058" cy="37041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42</xdr:row>
      <xdr:rowOff>0</xdr:rowOff>
    </xdr:from>
    <xdr:to>
      <xdr:col>0</xdr:col>
      <xdr:colOff>761781</xdr:colOff>
      <xdr:row>42</xdr:row>
      <xdr:rowOff>444499</xdr:rowOff>
    </xdr:to>
    <xdr:pic>
      <xdr:nvPicPr>
        <xdr:cNvPr id="74" name="Рисунок 73">
          <a:extLst>
            <a:ext uri="{FF2B5EF4-FFF2-40B4-BE49-F238E27FC236}">
              <a16:creationId xmlns:a16="http://schemas.microsoft.com/office/drawing/2014/main" xmlns="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/>
      </xdr:blipFill>
      <xdr:spPr bwMode="auto">
        <a:xfrm>
          <a:off x="42333" y="31739417"/>
          <a:ext cx="719448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43</xdr:row>
      <xdr:rowOff>169333</xdr:rowOff>
    </xdr:from>
    <xdr:to>
      <xdr:col>1</xdr:col>
      <xdr:colOff>12393</xdr:colOff>
      <xdr:row>43</xdr:row>
      <xdr:rowOff>582083</xdr:rowOff>
    </xdr:to>
    <xdr:pic>
      <xdr:nvPicPr>
        <xdr:cNvPr id="75" name="Рисунок 74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/>
      </xdr:blipFill>
      <xdr:spPr bwMode="auto">
        <a:xfrm>
          <a:off x="31750" y="33295166"/>
          <a:ext cx="752169" cy="412750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45</xdr:row>
      <xdr:rowOff>158750</xdr:rowOff>
    </xdr:from>
    <xdr:to>
      <xdr:col>0</xdr:col>
      <xdr:colOff>767773</xdr:colOff>
      <xdr:row>45</xdr:row>
      <xdr:rowOff>560916</xdr:rowOff>
    </xdr:to>
    <xdr:pic>
      <xdr:nvPicPr>
        <xdr:cNvPr id="76" name="Рисунок 75">
          <a:extLst>
            <a:ext uri="{FF2B5EF4-FFF2-40B4-BE49-F238E27FC236}">
              <a16:creationId xmlns:a16="http://schemas.microsoft.com/office/drawing/2014/main" xmlns="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/>
      </xdr:blipFill>
      <xdr:spPr bwMode="auto">
        <a:xfrm>
          <a:off x="42333" y="34808583"/>
          <a:ext cx="725440" cy="402167"/>
        </a:xfrm>
        <a:prstGeom prst="rect">
          <a:avLst/>
        </a:prstGeom>
      </xdr:spPr>
    </xdr:pic>
    <xdr:clientData/>
  </xdr:twoCellAnchor>
  <xdr:twoCellAnchor editAs="oneCell">
    <xdr:from>
      <xdr:col>0</xdr:col>
      <xdr:colOff>42334</xdr:colOff>
      <xdr:row>48</xdr:row>
      <xdr:rowOff>148167</xdr:rowOff>
    </xdr:from>
    <xdr:to>
      <xdr:col>0</xdr:col>
      <xdr:colOff>747076</xdr:colOff>
      <xdr:row>48</xdr:row>
      <xdr:rowOff>592667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xmlns="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/>
      </xdr:blipFill>
      <xdr:spPr bwMode="auto">
        <a:xfrm>
          <a:off x="42334" y="37084000"/>
          <a:ext cx="704742" cy="444500"/>
        </a:xfrm>
        <a:prstGeom prst="rect">
          <a:avLst/>
        </a:prstGeom>
      </xdr:spPr>
    </xdr:pic>
    <xdr:clientData/>
  </xdr:twoCellAnchor>
  <xdr:twoCellAnchor editAs="oneCell">
    <xdr:from>
      <xdr:col>0</xdr:col>
      <xdr:colOff>52918</xdr:colOff>
      <xdr:row>49</xdr:row>
      <xdr:rowOff>222251</xdr:rowOff>
    </xdr:from>
    <xdr:to>
      <xdr:col>0</xdr:col>
      <xdr:colOff>720944</xdr:colOff>
      <xdr:row>49</xdr:row>
      <xdr:rowOff>550334</xdr:rowOff>
    </xdr:to>
    <xdr:pic>
      <xdr:nvPicPr>
        <xdr:cNvPr id="78" name="Рисунок 77">
          <a:extLst>
            <a:ext uri="{FF2B5EF4-FFF2-40B4-BE49-F238E27FC236}">
              <a16:creationId xmlns:a16="http://schemas.microsoft.com/office/drawing/2014/main" xmlns="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/>
      </xdr:blipFill>
      <xdr:spPr bwMode="auto">
        <a:xfrm>
          <a:off x="52918" y="37920084"/>
          <a:ext cx="668025" cy="328084"/>
        </a:xfrm>
        <a:prstGeom prst="rect">
          <a:avLst/>
        </a:prstGeom>
      </xdr:spPr>
    </xdr:pic>
    <xdr:clientData/>
  </xdr:twoCellAnchor>
  <xdr:twoCellAnchor editAs="oneCell">
    <xdr:from>
      <xdr:col>0</xdr:col>
      <xdr:colOff>52917</xdr:colOff>
      <xdr:row>50</xdr:row>
      <xdr:rowOff>0</xdr:rowOff>
    </xdr:from>
    <xdr:to>
      <xdr:col>0</xdr:col>
      <xdr:colOff>751417</xdr:colOff>
      <xdr:row>50</xdr:row>
      <xdr:rowOff>329796</xdr:rowOff>
    </xdr:to>
    <xdr:pic>
      <xdr:nvPicPr>
        <xdr:cNvPr id="79" name="Рисунок 78">
          <a:extLst>
            <a:ext uri="{FF2B5EF4-FFF2-40B4-BE49-F238E27FC236}">
              <a16:creationId xmlns:a16="http://schemas.microsoft.com/office/drawing/2014/main" xmlns="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/>
      </xdr:blipFill>
      <xdr:spPr bwMode="auto">
        <a:xfrm>
          <a:off x="52917" y="38682083"/>
          <a:ext cx="698500" cy="329796"/>
        </a:xfrm>
        <a:prstGeom prst="rect">
          <a:avLst/>
        </a:prstGeom>
      </xdr:spPr>
    </xdr:pic>
    <xdr:clientData/>
  </xdr:twoCellAnchor>
  <xdr:twoCellAnchor editAs="oneCell">
    <xdr:from>
      <xdr:col>0</xdr:col>
      <xdr:colOff>42333</xdr:colOff>
      <xdr:row>50</xdr:row>
      <xdr:rowOff>148167</xdr:rowOff>
    </xdr:from>
    <xdr:to>
      <xdr:col>0</xdr:col>
      <xdr:colOff>766810</xdr:colOff>
      <xdr:row>50</xdr:row>
      <xdr:rowOff>529167</xdr:rowOff>
    </xdr:to>
    <xdr:pic>
      <xdr:nvPicPr>
        <xdr:cNvPr id="80" name="Рисунок 79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/>
      </xdr:blipFill>
      <xdr:spPr bwMode="auto">
        <a:xfrm>
          <a:off x="42333" y="39370000"/>
          <a:ext cx="724477" cy="381000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D51"/>
  <sheetViews>
    <sheetView showZeros="0" tabSelected="1" zoomScale="90" zoomScaleNormal="90" workbookViewId="0">
      <selection activeCell="AJ8" sqref="AJ8"/>
    </sheetView>
  </sheetViews>
  <sheetFormatPr defaultColWidth="9.140625" defaultRowHeight="14.25"/>
  <cols>
    <col min="1" max="1" width="11.5703125" style="1" bestFit="1" customWidth="1"/>
    <col min="2" max="2" width="12.7109375" style="1" bestFit="1" customWidth="1"/>
    <col min="3" max="3" width="14.5703125" style="1" bestFit="1" customWidth="1"/>
    <col min="4" max="4" width="16.28515625" style="1" bestFit="1" customWidth="1"/>
    <col min="5" max="5" width="52.42578125" style="1" bestFit="1" customWidth="1"/>
    <col min="6" max="6" width="10" style="1" bestFit="1" customWidth="1"/>
    <col min="7" max="7" width="13.140625" style="1" bestFit="1" customWidth="1"/>
    <col min="8" max="8" width="12" style="1" bestFit="1" customWidth="1"/>
    <col min="9" max="9" width="9" style="1" bestFit="1" customWidth="1"/>
    <col min="10" max="10" width="6.7109375" style="1" bestFit="1" customWidth="1"/>
    <col min="11" max="11" width="9" style="1" bestFit="1" customWidth="1"/>
    <col min="12" max="12" width="6.7109375" style="1" bestFit="1" customWidth="1"/>
    <col min="13" max="13" width="9" style="1" bestFit="1" customWidth="1"/>
    <col min="14" max="14" width="6.7109375" style="1" bestFit="1" customWidth="1"/>
    <col min="15" max="15" width="9" style="1" bestFit="1" customWidth="1"/>
    <col min="16" max="16" width="6.7109375" style="1" bestFit="1" customWidth="1"/>
    <col min="17" max="17" width="9" style="1" bestFit="1" customWidth="1"/>
    <col min="18" max="18" width="7.85546875" style="1" bestFit="1" customWidth="1"/>
    <col min="19" max="19" width="10.140625" style="1" bestFit="1" customWidth="1"/>
    <col min="20" max="20" width="7.85546875" style="1" bestFit="1" customWidth="1"/>
    <col min="21" max="21" width="10.140625" style="1" bestFit="1" customWidth="1"/>
    <col min="22" max="22" width="7.85546875" style="1" bestFit="1" customWidth="1"/>
    <col min="23" max="23" width="10.140625" style="1" bestFit="1" customWidth="1"/>
    <col min="24" max="25" width="7.85546875" style="1" bestFit="1" customWidth="1"/>
    <col min="26" max="26" width="9.140625" style="1" bestFit="1" customWidth="1"/>
    <col min="27" max="27" width="10.7109375" style="2" bestFit="1" customWidth="1"/>
    <col min="28" max="28" width="14.28515625" style="2" bestFit="1" customWidth="1"/>
    <col min="29" max="29" width="11.42578125" style="2" bestFit="1" customWidth="1"/>
    <col min="30" max="30" width="14.85546875" style="2" bestFit="1" customWidth="1"/>
    <col min="31" max="16384" width="9.140625" style="1"/>
  </cols>
  <sheetData>
    <row r="1" spans="1:30">
      <c r="A1" s="9" t="e" vm="1">
        <v>#VALUE!</v>
      </c>
      <c r="B1" s="9"/>
      <c r="C1" s="9"/>
    </row>
    <row r="2" spans="1:30">
      <c r="A2" s="9"/>
      <c r="B2" s="9"/>
      <c r="C2" s="9"/>
    </row>
    <row r="3" spans="1:30">
      <c r="A3" s="9"/>
      <c r="B3" s="9"/>
      <c r="C3" s="9"/>
    </row>
    <row r="4" spans="1:30">
      <c r="A4" s="10"/>
      <c r="B4" s="10"/>
      <c r="C4" s="10"/>
      <c r="Z4" s="1">
        <f>SUBTOTAL(9,Z6:Z51)</f>
        <v>2447</v>
      </c>
      <c r="AB4" s="2">
        <f>SUBTOTAL(9,AB6:AB51)</f>
        <v>248595</v>
      </c>
      <c r="AD4" s="2">
        <f>SUBTOTAL(9,AD6:AD51)</f>
        <v>124297.5</v>
      </c>
    </row>
    <row r="5" spans="1:30" ht="42.75" customHeight="1">
      <c r="A5" s="3" t="s">
        <v>0</v>
      </c>
      <c r="B5" s="3" t="s">
        <v>1</v>
      </c>
      <c r="C5" s="3" t="s">
        <v>2</v>
      </c>
      <c r="D5" s="3" t="s">
        <v>114</v>
      </c>
      <c r="E5" s="3" t="s">
        <v>3</v>
      </c>
      <c r="F5" s="3" t="s">
        <v>4</v>
      </c>
      <c r="G5" s="3" t="s">
        <v>5</v>
      </c>
      <c r="H5" s="3" t="s">
        <v>6</v>
      </c>
      <c r="I5" s="3">
        <v>5.5</v>
      </c>
      <c r="J5" s="3" t="s">
        <v>7</v>
      </c>
      <c r="K5" s="3">
        <v>6.5</v>
      </c>
      <c r="L5" s="3" t="s">
        <v>8</v>
      </c>
      <c r="M5" s="3">
        <v>7.5</v>
      </c>
      <c r="N5" s="3" t="s">
        <v>9</v>
      </c>
      <c r="O5" s="3">
        <v>8.5</v>
      </c>
      <c r="P5" s="3" t="s">
        <v>10</v>
      </c>
      <c r="Q5" s="3">
        <v>9.5</v>
      </c>
      <c r="R5" s="3" t="s">
        <v>11</v>
      </c>
      <c r="S5" s="3">
        <v>10.5</v>
      </c>
      <c r="T5" s="3" t="s">
        <v>12</v>
      </c>
      <c r="U5" s="3">
        <v>11.5</v>
      </c>
      <c r="V5" s="3" t="s">
        <v>13</v>
      </c>
      <c r="W5" s="3">
        <v>12.5</v>
      </c>
      <c r="X5" s="3" t="s">
        <v>14</v>
      </c>
      <c r="Y5" s="3" t="s">
        <v>15</v>
      </c>
      <c r="Z5" s="3" t="s">
        <v>16</v>
      </c>
      <c r="AA5" s="4" t="s">
        <v>17</v>
      </c>
      <c r="AB5" s="4" t="s">
        <v>18</v>
      </c>
      <c r="AC5" s="4" t="s">
        <v>19</v>
      </c>
      <c r="AD5" s="4" t="s">
        <v>20</v>
      </c>
    </row>
    <row r="6" spans="1:30" s="7" customFormat="1" ht="60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8"/>
      <c r="AA6" s="6"/>
      <c r="AB6" s="6"/>
      <c r="AC6" s="6"/>
      <c r="AD6" s="6"/>
    </row>
    <row r="7" spans="1:30" s="7" customFormat="1" ht="60" customHeight="1">
      <c r="A7" s="5"/>
      <c r="B7" s="5" t="s">
        <v>21</v>
      </c>
      <c r="C7" s="5" t="s">
        <v>25</v>
      </c>
      <c r="D7" s="5" t="s">
        <v>112</v>
      </c>
      <c r="E7" s="5" t="s">
        <v>26</v>
      </c>
      <c r="F7" s="5" t="s">
        <v>22</v>
      </c>
      <c r="G7" s="5" t="s">
        <v>23</v>
      </c>
      <c r="H7" s="5" t="s">
        <v>24</v>
      </c>
      <c r="I7" s="5"/>
      <c r="J7" s="5"/>
      <c r="K7" s="5"/>
      <c r="L7" s="5"/>
      <c r="M7" s="5"/>
      <c r="N7" s="5">
        <v>15</v>
      </c>
      <c r="O7" s="5">
        <v>20</v>
      </c>
      <c r="P7" s="5">
        <v>35</v>
      </c>
      <c r="Q7" s="5">
        <v>35</v>
      </c>
      <c r="R7" s="5">
        <v>35</v>
      </c>
      <c r="S7" s="5">
        <v>35</v>
      </c>
      <c r="T7" s="5">
        <v>25</v>
      </c>
      <c r="U7" s="5">
        <v>20</v>
      </c>
      <c r="V7" s="5">
        <v>20</v>
      </c>
      <c r="W7" s="5"/>
      <c r="X7" s="5"/>
      <c r="Y7" s="5"/>
      <c r="Z7" s="8">
        <f t="shared" ref="Z7:Z35" si="0">SUM(I7:Y7)</f>
        <v>240</v>
      </c>
      <c r="AA7" s="6">
        <v>65</v>
      </c>
      <c r="AB7" s="6">
        <f t="shared" ref="AB7:AB51" si="1">AA7*Z7</f>
        <v>15600</v>
      </c>
      <c r="AC7" s="6">
        <f t="shared" ref="AC7:AC51" si="2">AA7/2</f>
        <v>32.5</v>
      </c>
      <c r="AD7" s="6">
        <f t="shared" ref="AD7:AD51" si="3">AC7*Z7</f>
        <v>7800</v>
      </c>
    </row>
    <row r="8" spans="1:30" s="7" customFormat="1" ht="60" customHeight="1">
      <c r="A8" s="5"/>
      <c r="B8" s="5" t="s">
        <v>21</v>
      </c>
      <c r="C8" s="5" t="s">
        <v>27</v>
      </c>
      <c r="D8" s="5" t="s">
        <v>112</v>
      </c>
      <c r="E8" s="5" t="s">
        <v>28</v>
      </c>
      <c r="F8" s="5" t="s">
        <v>22</v>
      </c>
      <c r="G8" s="5" t="s">
        <v>29</v>
      </c>
      <c r="H8" s="5" t="s">
        <v>24</v>
      </c>
      <c r="I8" s="5">
        <v>0</v>
      </c>
      <c r="J8" s="5">
        <v>0</v>
      </c>
      <c r="K8" s="5">
        <v>1</v>
      </c>
      <c r="L8" s="5">
        <v>1</v>
      </c>
      <c r="M8" s="5">
        <v>3</v>
      </c>
      <c r="N8" s="5">
        <v>2</v>
      </c>
      <c r="O8" s="5">
        <v>1</v>
      </c>
      <c r="P8" s="5">
        <v>0</v>
      </c>
      <c r="Q8" s="5">
        <v>0</v>
      </c>
      <c r="R8" s="5">
        <v>0</v>
      </c>
      <c r="S8" s="5">
        <v>0</v>
      </c>
      <c r="T8" s="5">
        <v>1</v>
      </c>
      <c r="U8" s="5">
        <v>1</v>
      </c>
      <c r="V8" s="5">
        <v>0</v>
      </c>
      <c r="W8" s="5">
        <v>0</v>
      </c>
      <c r="X8" s="5">
        <v>1</v>
      </c>
      <c r="Y8" s="5">
        <v>0</v>
      </c>
      <c r="Z8" s="8">
        <f t="shared" si="0"/>
        <v>11</v>
      </c>
      <c r="AA8" s="6">
        <v>130</v>
      </c>
      <c r="AB8" s="6">
        <f t="shared" si="1"/>
        <v>1430</v>
      </c>
      <c r="AC8" s="6">
        <f t="shared" si="2"/>
        <v>65</v>
      </c>
      <c r="AD8" s="6">
        <f t="shared" si="3"/>
        <v>715</v>
      </c>
    </row>
    <row r="9" spans="1:30" s="7" customFormat="1" ht="60" customHeight="1">
      <c r="A9" s="5"/>
      <c r="B9" s="5" t="s">
        <v>21</v>
      </c>
      <c r="C9" s="5" t="s">
        <v>30</v>
      </c>
      <c r="D9" s="5" t="s">
        <v>112</v>
      </c>
      <c r="E9" s="5" t="s">
        <v>31</v>
      </c>
      <c r="F9" s="5" t="s">
        <v>22</v>
      </c>
      <c r="G9" s="5" t="s">
        <v>32</v>
      </c>
      <c r="H9" s="5" t="s">
        <v>24</v>
      </c>
      <c r="I9" s="5"/>
      <c r="J9" s="5"/>
      <c r="K9" s="5"/>
      <c r="L9" s="5"/>
      <c r="M9" s="5"/>
      <c r="N9" s="5">
        <v>2</v>
      </c>
      <c r="O9" s="5">
        <v>3</v>
      </c>
      <c r="P9" s="5">
        <v>3</v>
      </c>
      <c r="Q9" s="5">
        <v>3</v>
      </c>
      <c r="R9" s="5">
        <v>3</v>
      </c>
      <c r="S9" s="5">
        <v>3</v>
      </c>
      <c r="T9" s="5">
        <v>3</v>
      </c>
      <c r="U9" s="5">
        <v>3</v>
      </c>
      <c r="V9" s="5">
        <v>2</v>
      </c>
      <c r="W9" s="5">
        <v>1</v>
      </c>
      <c r="X9" s="5"/>
      <c r="Y9" s="5"/>
      <c r="Z9" s="8">
        <f t="shared" si="0"/>
        <v>26</v>
      </c>
      <c r="AA9" s="6">
        <v>150</v>
      </c>
      <c r="AB9" s="6">
        <f t="shared" si="1"/>
        <v>3900</v>
      </c>
      <c r="AC9" s="6">
        <f t="shared" si="2"/>
        <v>75</v>
      </c>
      <c r="AD9" s="6">
        <f t="shared" si="3"/>
        <v>1950</v>
      </c>
    </row>
    <row r="10" spans="1:30" s="7" customFormat="1" ht="60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8"/>
      <c r="AA10" s="6"/>
      <c r="AB10" s="6"/>
      <c r="AC10" s="6"/>
      <c r="AD10" s="6"/>
    </row>
    <row r="11" spans="1:30" s="7" customFormat="1" ht="60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8"/>
      <c r="AA11" s="6"/>
      <c r="AB11" s="6"/>
      <c r="AC11" s="6"/>
      <c r="AD11" s="6"/>
    </row>
    <row r="12" spans="1:30" s="7" customFormat="1" ht="60" customHeight="1">
      <c r="A12" s="5"/>
      <c r="B12" s="5" t="s">
        <v>21</v>
      </c>
      <c r="C12" s="5" t="s">
        <v>34</v>
      </c>
      <c r="D12" s="5" t="s">
        <v>113</v>
      </c>
      <c r="E12" s="5" t="s">
        <v>35</v>
      </c>
      <c r="F12" s="5" t="s">
        <v>22</v>
      </c>
      <c r="G12" s="5" t="s">
        <v>29</v>
      </c>
      <c r="H12" s="5" t="s">
        <v>24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19</v>
      </c>
      <c r="O12" s="5">
        <v>25</v>
      </c>
      <c r="P12" s="5">
        <v>30</v>
      </c>
      <c r="Q12" s="5">
        <v>40</v>
      </c>
      <c r="R12" s="5">
        <v>50</v>
      </c>
      <c r="S12" s="5">
        <v>49</v>
      </c>
      <c r="T12" s="5">
        <v>31</v>
      </c>
      <c r="U12" s="5">
        <v>21</v>
      </c>
      <c r="V12" s="5">
        <v>0</v>
      </c>
      <c r="W12" s="5">
        <v>0</v>
      </c>
      <c r="X12" s="5">
        <v>0</v>
      </c>
      <c r="Y12" s="5">
        <v>0</v>
      </c>
      <c r="Z12" s="8">
        <f t="shared" si="0"/>
        <v>265</v>
      </c>
      <c r="AA12" s="6">
        <v>70</v>
      </c>
      <c r="AB12" s="6">
        <f t="shared" si="1"/>
        <v>18550</v>
      </c>
      <c r="AC12" s="6">
        <f t="shared" si="2"/>
        <v>35</v>
      </c>
      <c r="AD12" s="6">
        <f t="shared" si="3"/>
        <v>9275</v>
      </c>
    </row>
    <row r="13" spans="1:30" s="7" customFormat="1" ht="60" customHeight="1">
      <c r="A13" s="5"/>
      <c r="B13" s="5" t="s">
        <v>21</v>
      </c>
      <c r="C13" s="5" t="s">
        <v>36</v>
      </c>
      <c r="D13" s="5" t="s">
        <v>113</v>
      </c>
      <c r="E13" s="5" t="s">
        <v>37</v>
      </c>
      <c r="F13" s="5" t="s">
        <v>22</v>
      </c>
      <c r="G13" s="5" t="s">
        <v>29</v>
      </c>
      <c r="H13" s="5" t="s">
        <v>24</v>
      </c>
      <c r="I13" s="5">
        <v>0</v>
      </c>
      <c r="J13" s="5">
        <v>0</v>
      </c>
      <c r="K13" s="5">
        <v>0</v>
      </c>
      <c r="L13" s="5">
        <v>24</v>
      </c>
      <c r="M13" s="5">
        <v>28</v>
      </c>
      <c r="N13" s="5">
        <v>31</v>
      </c>
      <c r="O13" s="5">
        <v>17</v>
      </c>
      <c r="P13" s="5">
        <v>67</v>
      </c>
      <c r="Q13" s="5">
        <v>62</v>
      </c>
      <c r="R13" s="5">
        <v>30</v>
      </c>
      <c r="S13" s="5">
        <v>54</v>
      </c>
      <c r="T13" s="5">
        <v>20</v>
      </c>
      <c r="U13" s="5">
        <v>21</v>
      </c>
      <c r="V13" s="5">
        <v>20</v>
      </c>
      <c r="W13" s="5">
        <v>36</v>
      </c>
      <c r="X13" s="5">
        <v>26</v>
      </c>
      <c r="Y13" s="5">
        <v>21</v>
      </c>
      <c r="Z13" s="8">
        <f t="shared" si="0"/>
        <v>457</v>
      </c>
      <c r="AA13" s="6">
        <v>70</v>
      </c>
      <c r="AB13" s="6">
        <f t="shared" si="1"/>
        <v>31990</v>
      </c>
      <c r="AC13" s="6">
        <f t="shared" si="2"/>
        <v>35</v>
      </c>
      <c r="AD13" s="6">
        <f t="shared" si="3"/>
        <v>15995</v>
      </c>
    </row>
    <row r="14" spans="1:30" s="7" customFormat="1" ht="60" customHeight="1">
      <c r="A14" s="5"/>
      <c r="B14" s="5" t="s">
        <v>21</v>
      </c>
      <c r="C14" s="5" t="s">
        <v>38</v>
      </c>
      <c r="D14" s="5" t="s">
        <v>113</v>
      </c>
      <c r="E14" s="5" t="s">
        <v>39</v>
      </c>
      <c r="F14" s="5" t="s">
        <v>22</v>
      </c>
      <c r="G14" s="5" t="s">
        <v>29</v>
      </c>
      <c r="H14" s="5" t="s">
        <v>24</v>
      </c>
      <c r="I14" s="5"/>
      <c r="J14" s="5"/>
      <c r="K14" s="5"/>
      <c r="L14" s="5"/>
      <c r="M14" s="5">
        <v>1</v>
      </c>
      <c r="N14" s="5">
        <v>2</v>
      </c>
      <c r="O14" s="5">
        <v>2</v>
      </c>
      <c r="P14" s="5">
        <v>2</v>
      </c>
      <c r="Q14" s="5">
        <v>2</v>
      </c>
      <c r="R14" s="5">
        <v>2</v>
      </c>
      <c r="S14" s="5">
        <v>1</v>
      </c>
      <c r="T14" s="5">
        <v>1</v>
      </c>
      <c r="U14" s="5">
        <v>1</v>
      </c>
      <c r="V14" s="5"/>
      <c r="W14" s="5"/>
      <c r="X14" s="5"/>
      <c r="Y14" s="5"/>
      <c r="Z14" s="8">
        <f t="shared" si="0"/>
        <v>14</v>
      </c>
      <c r="AA14" s="6">
        <v>110</v>
      </c>
      <c r="AB14" s="6">
        <f t="shared" si="1"/>
        <v>1540</v>
      </c>
      <c r="AC14" s="6">
        <f t="shared" si="2"/>
        <v>55</v>
      </c>
      <c r="AD14" s="6">
        <f t="shared" si="3"/>
        <v>770</v>
      </c>
    </row>
    <row r="15" spans="1:30" s="7" customFormat="1" ht="60" customHeight="1">
      <c r="A15" s="5"/>
      <c r="B15" s="5" t="s">
        <v>21</v>
      </c>
      <c r="C15" s="5" t="s">
        <v>40</v>
      </c>
      <c r="D15" s="5" t="s">
        <v>113</v>
      </c>
      <c r="E15" s="5" t="s">
        <v>41</v>
      </c>
      <c r="F15" s="5" t="s">
        <v>22</v>
      </c>
      <c r="G15" s="5" t="s">
        <v>29</v>
      </c>
      <c r="H15" s="5" t="s">
        <v>24</v>
      </c>
      <c r="I15" s="5"/>
      <c r="J15" s="5"/>
      <c r="K15" s="5"/>
      <c r="L15" s="5"/>
      <c r="M15" s="5"/>
      <c r="N15" s="5"/>
      <c r="O15" s="5"/>
      <c r="P15" s="5">
        <v>1</v>
      </c>
      <c r="Q15" s="5">
        <v>1</v>
      </c>
      <c r="R15" s="5">
        <v>1</v>
      </c>
      <c r="S15" s="5">
        <v>1</v>
      </c>
      <c r="T15" s="5">
        <v>1</v>
      </c>
      <c r="U15" s="5">
        <v>1</v>
      </c>
      <c r="V15" s="5"/>
      <c r="W15" s="5"/>
      <c r="X15" s="5"/>
      <c r="Y15" s="5"/>
      <c r="Z15" s="8">
        <f t="shared" si="0"/>
        <v>6</v>
      </c>
      <c r="AA15" s="6">
        <v>110</v>
      </c>
      <c r="AB15" s="6">
        <f t="shared" si="1"/>
        <v>660</v>
      </c>
      <c r="AC15" s="6">
        <f t="shared" si="2"/>
        <v>55</v>
      </c>
      <c r="AD15" s="6">
        <f t="shared" si="3"/>
        <v>330</v>
      </c>
    </row>
    <row r="16" spans="1:30" s="7" customFormat="1" ht="60" customHeight="1">
      <c r="A16" s="5"/>
      <c r="B16" s="5" t="s">
        <v>21</v>
      </c>
      <c r="C16" s="5" t="s">
        <v>42</v>
      </c>
      <c r="D16" s="5" t="s">
        <v>112</v>
      </c>
      <c r="E16" s="5" t="s">
        <v>43</v>
      </c>
      <c r="F16" s="5" t="s">
        <v>22</v>
      </c>
      <c r="G16" s="5" t="s">
        <v>23</v>
      </c>
      <c r="H16" s="5" t="s">
        <v>24</v>
      </c>
      <c r="I16" s="5">
        <v>0</v>
      </c>
      <c r="J16" s="5">
        <v>0</v>
      </c>
      <c r="K16" s="5">
        <v>0</v>
      </c>
      <c r="L16" s="5">
        <v>0</v>
      </c>
      <c r="M16" s="5">
        <v>1</v>
      </c>
      <c r="N16" s="5">
        <v>2</v>
      </c>
      <c r="O16" s="5">
        <v>4</v>
      </c>
      <c r="P16" s="5">
        <v>4</v>
      </c>
      <c r="Q16" s="5">
        <v>5</v>
      </c>
      <c r="R16" s="5">
        <v>5</v>
      </c>
      <c r="S16" s="5">
        <v>4</v>
      </c>
      <c r="T16" s="5">
        <v>4</v>
      </c>
      <c r="U16" s="5">
        <v>3</v>
      </c>
      <c r="V16" s="5">
        <v>3</v>
      </c>
      <c r="W16" s="5">
        <v>2</v>
      </c>
      <c r="X16" s="5">
        <v>0</v>
      </c>
      <c r="Y16" s="5">
        <v>0</v>
      </c>
      <c r="Z16" s="8">
        <f t="shared" si="0"/>
        <v>37</v>
      </c>
      <c r="AA16" s="6">
        <v>95</v>
      </c>
      <c r="AB16" s="6">
        <f t="shared" si="1"/>
        <v>3515</v>
      </c>
      <c r="AC16" s="6">
        <f t="shared" si="2"/>
        <v>47.5</v>
      </c>
      <c r="AD16" s="6">
        <f t="shared" si="3"/>
        <v>1757.5</v>
      </c>
    </row>
    <row r="17" spans="1:30" s="7" customFormat="1" ht="60" customHeight="1">
      <c r="A17" s="5"/>
      <c r="B17" s="5" t="s">
        <v>21</v>
      </c>
      <c r="C17" s="5" t="s">
        <v>44</v>
      </c>
      <c r="D17" s="5" t="s">
        <v>112</v>
      </c>
      <c r="E17" s="5" t="s">
        <v>45</v>
      </c>
      <c r="F17" s="5" t="s">
        <v>22</v>
      </c>
      <c r="G17" s="5" t="s">
        <v>23</v>
      </c>
      <c r="H17" s="5" t="s">
        <v>24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1</v>
      </c>
      <c r="P17" s="5">
        <v>2</v>
      </c>
      <c r="Q17" s="5">
        <v>1</v>
      </c>
      <c r="R17" s="5">
        <v>2</v>
      </c>
      <c r="S17" s="5">
        <v>2</v>
      </c>
      <c r="T17" s="5">
        <v>1</v>
      </c>
      <c r="U17" s="5">
        <v>1</v>
      </c>
      <c r="V17" s="5">
        <v>1</v>
      </c>
      <c r="W17" s="5">
        <v>0</v>
      </c>
      <c r="X17" s="5">
        <v>0</v>
      </c>
      <c r="Y17" s="5">
        <v>0</v>
      </c>
      <c r="Z17" s="8">
        <f t="shared" si="0"/>
        <v>11</v>
      </c>
      <c r="AA17" s="6">
        <v>160</v>
      </c>
      <c r="AB17" s="6">
        <f t="shared" si="1"/>
        <v>1760</v>
      </c>
      <c r="AC17" s="6">
        <f t="shared" si="2"/>
        <v>80</v>
      </c>
      <c r="AD17" s="6">
        <f t="shared" si="3"/>
        <v>880</v>
      </c>
    </row>
    <row r="18" spans="1:30" s="7" customFormat="1" ht="60" customHeight="1">
      <c r="A18" s="5"/>
      <c r="B18" s="5" t="s">
        <v>21</v>
      </c>
      <c r="C18" s="5" t="s">
        <v>46</v>
      </c>
      <c r="D18" s="5" t="s">
        <v>112</v>
      </c>
      <c r="E18" s="5" t="s">
        <v>47</v>
      </c>
      <c r="F18" s="5" t="s">
        <v>22</v>
      </c>
      <c r="G18" s="5" t="s">
        <v>23</v>
      </c>
      <c r="H18" s="5" t="s">
        <v>24</v>
      </c>
      <c r="I18" s="5">
        <v>0</v>
      </c>
      <c r="J18" s="5">
        <v>0</v>
      </c>
      <c r="K18" s="5">
        <v>0</v>
      </c>
      <c r="L18" s="5">
        <v>2</v>
      </c>
      <c r="M18" s="5">
        <v>3</v>
      </c>
      <c r="N18" s="5">
        <v>7</v>
      </c>
      <c r="O18" s="5">
        <v>12</v>
      </c>
      <c r="P18" s="5">
        <v>18</v>
      </c>
      <c r="Q18" s="5">
        <v>23</v>
      </c>
      <c r="R18" s="5">
        <v>23</v>
      </c>
      <c r="S18" s="5">
        <v>22</v>
      </c>
      <c r="T18" s="5">
        <v>17</v>
      </c>
      <c r="U18" s="5">
        <v>8</v>
      </c>
      <c r="V18" s="5">
        <v>7</v>
      </c>
      <c r="W18" s="5">
        <v>2</v>
      </c>
      <c r="X18" s="5">
        <v>2</v>
      </c>
      <c r="Y18" s="5">
        <v>0</v>
      </c>
      <c r="Z18" s="8">
        <f t="shared" si="0"/>
        <v>146</v>
      </c>
      <c r="AA18" s="6">
        <v>120</v>
      </c>
      <c r="AB18" s="6">
        <f t="shared" si="1"/>
        <v>17520</v>
      </c>
      <c r="AC18" s="6">
        <f t="shared" si="2"/>
        <v>60</v>
      </c>
      <c r="AD18" s="6">
        <f t="shared" si="3"/>
        <v>8760</v>
      </c>
    </row>
    <row r="19" spans="1:30" s="7" customFormat="1" ht="60" customHeight="1">
      <c r="A19" s="5"/>
      <c r="B19" s="5" t="s">
        <v>21</v>
      </c>
      <c r="C19" s="5" t="s">
        <v>48</v>
      </c>
      <c r="D19" s="5" t="s">
        <v>113</v>
      </c>
      <c r="E19" s="5" t="s">
        <v>49</v>
      </c>
      <c r="F19" s="5" t="s">
        <v>22</v>
      </c>
      <c r="G19" s="5" t="s">
        <v>23</v>
      </c>
      <c r="H19" s="5" t="s">
        <v>24</v>
      </c>
      <c r="I19" s="5">
        <v>0</v>
      </c>
      <c r="J19" s="5">
        <v>0</v>
      </c>
      <c r="K19" s="5">
        <v>0</v>
      </c>
      <c r="L19" s="5">
        <v>1</v>
      </c>
      <c r="M19" s="5">
        <v>0</v>
      </c>
      <c r="N19" s="5">
        <v>10</v>
      </c>
      <c r="O19" s="5">
        <v>22</v>
      </c>
      <c r="P19" s="5">
        <v>26</v>
      </c>
      <c r="Q19" s="5">
        <v>26</v>
      </c>
      <c r="R19" s="5">
        <v>16</v>
      </c>
      <c r="S19" s="5">
        <v>6</v>
      </c>
      <c r="T19" s="5">
        <v>4</v>
      </c>
      <c r="U19" s="5">
        <v>0</v>
      </c>
      <c r="V19" s="5">
        <v>1</v>
      </c>
      <c r="W19" s="5">
        <v>2</v>
      </c>
      <c r="X19" s="5">
        <v>2</v>
      </c>
      <c r="Y19" s="5">
        <v>0</v>
      </c>
      <c r="Z19" s="8">
        <f t="shared" si="0"/>
        <v>116</v>
      </c>
      <c r="AA19" s="6">
        <v>170</v>
      </c>
      <c r="AB19" s="6">
        <f t="shared" si="1"/>
        <v>19720</v>
      </c>
      <c r="AC19" s="6">
        <f t="shared" si="2"/>
        <v>85</v>
      </c>
      <c r="AD19" s="6">
        <f t="shared" si="3"/>
        <v>9860</v>
      </c>
    </row>
    <row r="20" spans="1:30" s="7" customFormat="1" ht="60" customHeight="1">
      <c r="A20" s="5"/>
      <c r="B20" s="5" t="s">
        <v>21</v>
      </c>
      <c r="C20" s="5" t="s">
        <v>50</v>
      </c>
      <c r="D20" s="5" t="s">
        <v>113</v>
      </c>
      <c r="E20" s="5" t="s">
        <v>51</v>
      </c>
      <c r="F20" s="5" t="s">
        <v>22</v>
      </c>
      <c r="G20" s="5" t="s">
        <v>23</v>
      </c>
      <c r="H20" s="5" t="s">
        <v>24</v>
      </c>
      <c r="I20" s="5"/>
      <c r="J20" s="5"/>
      <c r="K20" s="5"/>
      <c r="L20" s="5">
        <v>1</v>
      </c>
      <c r="M20" s="5">
        <v>1</v>
      </c>
      <c r="N20" s="5">
        <v>1</v>
      </c>
      <c r="O20" s="5">
        <v>1</v>
      </c>
      <c r="P20" s="5">
        <v>1</v>
      </c>
      <c r="Q20" s="5">
        <v>1</v>
      </c>
      <c r="R20" s="5">
        <v>1</v>
      </c>
      <c r="S20" s="5">
        <v>1</v>
      </c>
      <c r="T20" s="5">
        <v>1</v>
      </c>
      <c r="U20" s="5">
        <v>1</v>
      </c>
      <c r="V20" s="5">
        <v>1</v>
      </c>
      <c r="W20" s="5">
        <v>1</v>
      </c>
      <c r="X20" s="5">
        <v>1</v>
      </c>
      <c r="Y20" s="5"/>
      <c r="Z20" s="8">
        <f t="shared" si="0"/>
        <v>13</v>
      </c>
      <c r="AA20" s="6">
        <v>170</v>
      </c>
      <c r="AB20" s="6">
        <f t="shared" si="1"/>
        <v>2210</v>
      </c>
      <c r="AC20" s="6">
        <f t="shared" si="2"/>
        <v>85</v>
      </c>
      <c r="AD20" s="6">
        <f t="shared" si="3"/>
        <v>1105</v>
      </c>
    </row>
    <row r="21" spans="1:30" s="7" customFormat="1" ht="60" customHeight="1">
      <c r="A21" s="5"/>
      <c r="B21" s="5" t="s">
        <v>21</v>
      </c>
      <c r="C21" s="5" t="s">
        <v>52</v>
      </c>
      <c r="D21" s="5" t="s">
        <v>113</v>
      </c>
      <c r="E21" s="5" t="s">
        <v>53</v>
      </c>
      <c r="F21" s="5" t="s">
        <v>22</v>
      </c>
      <c r="G21" s="5" t="s">
        <v>29</v>
      </c>
      <c r="H21" s="5" t="s">
        <v>24</v>
      </c>
      <c r="I21" s="5"/>
      <c r="J21" s="5"/>
      <c r="K21" s="5"/>
      <c r="L21" s="5">
        <v>1</v>
      </c>
      <c r="M21" s="5">
        <v>2</v>
      </c>
      <c r="N21" s="5">
        <v>5</v>
      </c>
      <c r="O21" s="5">
        <v>5</v>
      </c>
      <c r="P21" s="5">
        <v>6</v>
      </c>
      <c r="Q21" s="5">
        <v>6</v>
      </c>
      <c r="R21" s="5">
        <v>6</v>
      </c>
      <c r="S21" s="5">
        <v>5</v>
      </c>
      <c r="T21" s="5">
        <v>5</v>
      </c>
      <c r="U21" s="5">
        <v>5</v>
      </c>
      <c r="V21" s="5">
        <v>4</v>
      </c>
      <c r="W21" s="5">
        <v>3</v>
      </c>
      <c r="X21" s="5">
        <v>3</v>
      </c>
      <c r="Y21" s="5">
        <v>1</v>
      </c>
      <c r="Z21" s="8">
        <f t="shared" si="0"/>
        <v>57</v>
      </c>
      <c r="AA21" s="6">
        <v>170</v>
      </c>
      <c r="AB21" s="6">
        <f t="shared" si="1"/>
        <v>9690</v>
      </c>
      <c r="AC21" s="6">
        <f t="shared" si="2"/>
        <v>85</v>
      </c>
      <c r="AD21" s="6">
        <f t="shared" si="3"/>
        <v>4845</v>
      </c>
    </row>
    <row r="22" spans="1:30" s="7" customFormat="1" ht="60" customHeight="1">
      <c r="A22" s="5"/>
      <c r="B22" s="5" t="s">
        <v>21</v>
      </c>
      <c r="C22" s="5" t="s">
        <v>54</v>
      </c>
      <c r="D22" s="5" t="s">
        <v>113</v>
      </c>
      <c r="E22" s="5" t="s">
        <v>55</v>
      </c>
      <c r="F22" s="5" t="s">
        <v>22</v>
      </c>
      <c r="G22" s="5" t="s">
        <v>29</v>
      </c>
      <c r="H22" s="5" t="s">
        <v>24</v>
      </c>
      <c r="I22" s="5"/>
      <c r="J22" s="5"/>
      <c r="K22" s="5"/>
      <c r="L22" s="5"/>
      <c r="M22" s="5"/>
      <c r="N22" s="5"/>
      <c r="O22" s="5">
        <v>1</v>
      </c>
      <c r="P22" s="5">
        <v>2</v>
      </c>
      <c r="Q22" s="5">
        <v>2</v>
      </c>
      <c r="R22" s="5">
        <v>2</v>
      </c>
      <c r="S22" s="5">
        <v>1</v>
      </c>
      <c r="T22" s="5">
        <v>1</v>
      </c>
      <c r="U22" s="5">
        <v>1</v>
      </c>
      <c r="V22" s="5"/>
      <c r="W22" s="5"/>
      <c r="X22" s="5"/>
      <c r="Y22" s="5"/>
      <c r="Z22" s="8">
        <f t="shared" si="0"/>
        <v>10</v>
      </c>
      <c r="AA22" s="6">
        <v>65</v>
      </c>
      <c r="AB22" s="6">
        <f t="shared" si="1"/>
        <v>650</v>
      </c>
      <c r="AC22" s="6">
        <f t="shared" si="2"/>
        <v>32.5</v>
      </c>
      <c r="AD22" s="6">
        <f t="shared" si="3"/>
        <v>325</v>
      </c>
    </row>
    <row r="23" spans="1:30" s="7" customFormat="1" ht="60" customHeight="1">
      <c r="A23" s="5"/>
      <c r="B23" s="5" t="s">
        <v>21</v>
      </c>
      <c r="C23" s="5" t="s">
        <v>56</v>
      </c>
      <c r="D23" s="5" t="s">
        <v>113</v>
      </c>
      <c r="E23" s="5" t="s">
        <v>57</v>
      </c>
      <c r="F23" s="5" t="s">
        <v>22</v>
      </c>
      <c r="G23" s="5" t="s">
        <v>29</v>
      </c>
      <c r="H23" s="5" t="s">
        <v>24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2</v>
      </c>
      <c r="O23" s="5">
        <v>1</v>
      </c>
      <c r="P23" s="5">
        <v>1</v>
      </c>
      <c r="Q23" s="5">
        <v>0</v>
      </c>
      <c r="R23" s="5">
        <v>0</v>
      </c>
      <c r="S23" s="5">
        <v>0</v>
      </c>
      <c r="T23" s="5">
        <v>1</v>
      </c>
      <c r="U23" s="5">
        <v>0</v>
      </c>
      <c r="V23" s="5">
        <v>1</v>
      </c>
      <c r="W23" s="5">
        <v>0</v>
      </c>
      <c r="X23" s="5">
        <v>0</v>
      </c>
      <c r="Y23" s="5">
        <v>0</v>
      </c>
      <c r="Z23" s="8">
        <f t="shared" si="0"/>
        <v>6</v>
      </c>
      <c r="AA23" s="6">
        <v>65</v>
      </c>
      <c r="AB23" s="6">
        <f t="shared" si="1"/>
        <v>390</v>
      </c>
      <c r="AC23" s="6">
        <f t="shared" si="2"/>
        <v>32.5</v>
      </c>
      <c r="AD23" s="6">
        <f t="shared" si="3"/>
        <v>195</v>
      </c>
    </row>
    <row r="24" spans="1:30" s="7" customFormat="1" ht="60" customHeight="1">
      <c r="A24" s="5"/>
      <c r="B24" s="5" t="s">
        <v>21</v>
      </c>
      <c r="C24" s="5" t="s">
        <v>58</v>
      </c>
      <c r="D24" s="5" t="s">
        <v>113</v>
      </c>
      <c r="E24" s="5" t="s">
        <v>59</v>
      </c>
      <c r="F24" s="5" t="s">
        <v>22</v>
      </c>
      <c r="G24" s="5" t="s">
        <v>29</v>
      </c>
      <c r="H24" s="5" t="s">
        <v>24</v>
      </c>
      <c r="I24" s="5"/>
      <c r="J24" s="5"/>
      <c r="K24" s="5"/>
      <c r="L24" s="5">
        <v>1</v>
      </c>
      <c r="M24" s="5">
        <v>2</v>
      </c>
      <c r="N24" s="5">
        <v>3</v>
      </c>
      <c r="O24" s="5">
        <v>4</v>
      </c>
      <c r="P24" s="5">
        <v>4</v>
      </c>
      <c r="Q24" s="5">
        <v>4</v>
      </c>
      <c r="R24" s="5">
        <v>4</v>
      </c>
      <c r="S24" s="5">
        <v>3</v>
      </c>
      <c r="T24" s="5">
        <v>4</v>
      </c>
      <c r="U24" s="5">
        <v>2</v>
      </c>
      <c r="V24" s="5">
        <v>1</v>
      </c>
      <c r="W24" s="5">
        <v>1</v>
      </c>
      <c r="X24" s="5">
        <v>1</v>
      </c>
      <c r="Y24" s="5"/>
      <c r="Z24" s="8">
        <f t="shared" si="0"/>
        <v>34</v>
      </c>
      <c r="AA24" s="6">
        <v>65</v>
      </c>
      <c r="AB24" s="6">
        <f t="shared" si="1"/>
        <v>2210</v>
      </c>
      <c r="AC24" s="6">
        <f t="shared" si="2"/>
        <v>32.5</v>
      </c>
      <c r="AD24" s="6">
        <f t="shared" si="3"/>
        <v>1105</v>
      </c>
    </row>
    <row r="25" spans="1:30" s="7" customFormat="1" ht="60" customHeight="1">
      <c r="A25" s="5"/>
      <c r="B25" s="5" t="s">
        <v>21</v>
      </c>
      <c r="C25" s="5" t="s">
        <v>60</v>
      </c>
      <c r="D25" s="5" t="s">
        <v>113</v>
      </c>
      <c r="E25" s="5" t="s">
        <v>61</v>
      </c>
      <c r="F25" s="5" t="s">
        <v>22</v>
      </c>
      <c r="G25" s="5" t="s">
        <v>29</v>
      </c>
      <c r="H25" s="5" t="s">
        <v>24</v>
      </c>
      <c r="I25" s="5">
        <v>0</v>
      </c>
      <c r="J25" s="5">
        <v>0</v>
      </c>
      <c r="K25" s="5">
        <v>0</v>
      </c>
      <c r="L25" s="5">
        <v>0</v>
      </c>
      <c r="M25" s="5">
        <v>0</v>
      </c>
      <c r="N25" s="5">
        <v>1</v>
      </c>
      <c r="O25" s="5">
        <v>1</v>
      </c>
      <c r="P25" s="5">
        <v>1</v>
      </c>
      <c r="Q25" s="5">
        <v>1</v>
      </c>
      <c r="R25" s="5">
        <v>1</v>
      </c>
      <c r="S25" s="5">
        <v>0</v>
      </c>
      <c r="T25" s="5">
        <v>2</v>
      </c>
      <c r="U25" s="5">
        <v>1</v>
      </c>
      <c r="V25" s="5">
        <v>0</v>
      </c>
      <c r="W25" s="5">
        <v>0</v>
      </c>
      <c r="X25" s="5">
        <v>0</v>
      </c>
      <c r="Y25" s="5">
        <v>0</v>
      </c>
      <c r="Z25" s="8">
        <f t="shared" si="0"/>
        <v>8</v>
      </c>
      <c r="AA25" s="6">
        <v>65</v>
      </c>
      <c r="AB25" s="6">
        <f t="shared" si="1"/>
        <v>520</v>
      </c>
      <c r="AC25" s="6">
        <f t="shared" si="2"/>
        <v>32.5</v>
      </c>
      <c r="AD25" s="6">
        <f t="shared" si="3"/>
        <v>260</v>
      </c>
    </row>
    <row r="26" spans="1:30" s="7" customFormat="1" ht="60" customHeight="1">
      <c r="A26" s="5"/>
      <c r="B26" s="5" t="s">
        <v>21</v>
      </c>
      <c r="C26" s="5" t="s">
        <v>62</v>
      </c>
      <c r="D26" s="5" t="s">
        <v>113</v>
      </c>
      <c r="E26" s="5" t="s">
        <v>63</v>
      </c>
      <c r="F26" s="5" t="s">
        <v>22</v>
      </c>
      <c r="G26" s="5" t="s">
        <v>29</v>
      </c>
      <c r="H26" s="5" t="s">
        <v>24</v>
      </c>
      <c r="I26" s="5"/>
      <c r="J26" s="5"/>
      <c r="K26" s="5"/>
      <c r="L26" s="5"/>
      <c r="M26" s="5"/>
      <c r="N26" s="5">
        <v>3</v>
      </c>
      <c r="O26" s="5">
        <v>3</v>
      </c>
      <c r="P26" s="5">
        <v>3</v>
      </c>
      <c r="Q26" s="5">
        <v>3</v>
      </c>
      <c r="R26" s="5">
        <v>3</v>
      </c>
      <c r="S26" s="5">
        <v>3</v>
      </c>
      <c r="T26" s="5">
        <v>3</v>
      </c>
      <c r="U26" s="5">
        <v>3</v>
      </c>
      <c r="V26" s="5">
        <v>3</v>
      </c>
      <c r="W26" s="5"/>
      <c r="X26" s="5"/>
      <c r="Y26" s="5"/>
      <c r="Z26" s="8">
        <f t="shared" si="0"/>
        <v>27</v>
      </c>
      <c r="AA26" s="6">
        <v>65</v>
      </c>
      <c r="AB26" s="6">
        <f t="shared" si="1"/>
        <v>1755</v>
      </c>
      <c r="AC26" s="6">
        <f t="shared" si="2"/>
        <v>32.5</v>
      </c>
      <c r="AD26" s="6">
        <f t="shared" si="3"/>
        <v>877.5</v>
      </c>
    </row>
    <row r="27" spans="1:30" s="7" customFormat="1" ht="60" customHeight="1">
      <c r="A27" s="5"/>
      <c r="B27" s="5" t="s">
        <v>21</v>
      </c>
      <c r="C27" s="5" t="s">
        <v>64</v>
      </c>
      <c r="D27" s="5" t="s">
        <v>112</v>
      </c>
      <c r="E27" s="5" t="s">
        <v>65</v>
      </c>
      <c r="F27" s="5" t="s">
        <v>22</v>
      </c>
      <c r="G27" s="5" t="s">
        <v>29</v>
      </c>
      <c r="H27" s="5" t="s">
        <v>24</v>
      </c>
      <c r="I27" s="5"/>
      <c r="J27" s="5"/>
      <c r="K27" s="5"/>
      <c r="L27" s="5"/>
      <c r="M27" s="5"/>
      <c r="N27" s="5"/>
      <c r="O27" s="5"/>
      <c r="P27" s="5">
        <v>1</v>
      </c>
      <c r="Q27" s="5">
        <v>2</v>
      </c>
      <c r="R27" s="5">
        <v>2</v>
      </c>
      <c r="S27" s="5">
        <v>2</v>
      </c>
      <c r="T27" s="5">
        <v>1</v>
      </c>
      <c r="U27" s="5"/>
      <c r="V27" s="5"/>
      <c r="W27" s="5"/>
      <c r="X27" s="5"/>
      <c r="Y27" s="5"/>
      <c r="Z27" s="8">
        <f t="shared" si="0"/>
        <v>8</v>
      </c>
      <c r="AA27" s="6">
        <v>200</v>
      </c>
      <c r="AB27" s="6">
        <f t="shared" si="1"/>
        <v>1600</v>
      </c>
      <c r="AC27" s="6">
        <f t="shared" si="2"/>
        <v>100</v>
      </c>
      <c r="AD27" s="6">
        <f t="shared" si="3"/>
        <v>800</v>
      </c>
    </row>
    <row r="28" spans="1:30" s="7" customFormat="1" ht="60" customHeight="1">
      <c r="A28" s="5"/>
      <c r="B28" s="5" t="s">
        <v>21</v>
      </c>
      <c r="C28" s="5" t="s">
        <v>66</v>
      </c>
      <c r="D28" s="5" t="s">
        <v>113</v>
      </c>
      <c r="E28" s="5" t="s">
        <v>67</v>
      </c>
      <c r="F28" s="5" t="s">
        <v>22</v>
      </c>
      <c r="G28" s="5" t="s">
        <v>29</v>
      </c>
      <c r="H28" s="5" t="s">
        <v>24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5</v>
      </c>
      <c r="O28" s="5">
        <v>14</v>
      </c>
      <c r="P28" s="5">
        <v>17</v>
      </c>
      <c r="Q28" s="5">
        <v>13</v>
      </c>
      <c r="R28" s="5">
        <v>12</v>
      </c>
      <c r="S28" s="5">
        <v>3</v>
      </c>
      <c r="T28" s="5">
        <v>7</v>
      </c>
      <c r="U28" s="5">
        <v>0</v>
      </c>
      <c r="V28" s="5">
        <v>2</v>
      </c>
      <c r="W28" s="5">
        <v>1</v>
      </c>
      <c r="X28" s="5">
        <v>2</v>
      </c>
      <c r="Y28" s="5">
        <v>0</v>
      </c>
      <c r="Z28" s="8">
        <f t="shared" si="0"/>
        <v>76</v>
      </c>
      <c r="AA28" s="6">
        <v>170</v>
      </c>
      <c r="AB28" s="6">
        <f t="shared" si="1"/>
        <v>12920</v>
      </c>
      <c r="AC28" s="6">
        <f t="shared" si="2"/>
        <v>85</v>
      </c>
      <c r="AD28" s="6">
        <f t="shared" si="3"/>
        <v>6460</v>
      </c>
    </row>
    <row r="29" spans="1:30" s="7" customFormat="1" ht="60" customHeight="1">
      <c r="A29" s="5"/>
      <c r="B29" s="5" t="s">
        <v>21</v>
      </c>
      <c r="C29" s="5" t="s">
        <v>68</v>
      </c>
      <c r="D29" s="5" t="s">
        <v>112</v>
      </c>
      <c r="E29" s="5" t="s">
        <v>69</v>
      </c>
      <c r="F29" s="5" t="s">
        <v>22</v>
      </c>
      <c r="G29" s="5" t="s">
        <v>29</v>
      </c>
      <c r="H29" s="5" t="s">
        <v>24</v>
      </c>
      <c r="I29" s="5">
        <v>0</v>
      </c>
      <c r="J29" s="5">
        <v>0</v>
      </c>
      <c r="K29" s="5">
        <v>0</v>
      </c>
      <c r="L29" s="5">
        <v>0</v>
      </c>
      <c r="M29" s="5">
        <v>2</v>
      </c>
      <c r="N29" s="5">
        <v>12</v>
      </c>
      <c r="O29" s="5">
        <v>20</v>
      </c>
      <c r="P29" s="5">
        <v>23</v>
      </c>
      <c r="Q29" s="5">
        <v>18</v>
      </c>
      <c r="R29" s="5">
        <v>13</v>
      </c>
      <c r="S29" s="5">
        <v>2</v>
      </c>
      <c r="T29" s="5">
        <v>6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8">
        <f t="shared" si="0"/>
        <v>96</v>
      </c>
      <c r="AA29" s="6">
        <v>150</v>
      </c>
      <c r="AB29" s="6">
        <f t="shared" si="1"/>
        <v>14400</v>
      </c>
      <c r="AC29" s="6">
        <f t="shared" si="2"/>
        <v>75</v>
      </c>
      <c r="AD29" s="6">
        <f t="shared" si="3"/>
        <v>7200</v>
      </c>
    </row>
    <row r="30" spans="1:30" s="7" customFormat="1" ht="60" customHeight="1">
      <c r="A30" s="5"/>
      <c r="B30" s="5" t="s">
        <v>21</v>
      </c>
      <c r="C30" s="5" t="s">
        <v>70</v>
      </c>
      <c r="D30" s="5" t="s">
        <v>113</v>
      </c>
      <c r="E30" s="5" t="s">
        <v>71</v>
      </c>
      <c r="F30" s="5" t="s">
        <v>22</v>
      </c>
      <c r="G30" s="5" t="s">
        <v>29</v>
      </c>
      <c r="H30" s="5" t="s">
        <v>24</v>
      </c>
      <c r="I30" s="5"/>
      <c r="J30" s="5"/>
      <c r="K30" s="5"/>
      <c r="L30" s="5"/>
      <c r="M30" s="5"/>
      <c r="N30" s="5">
        <v>2</v>
      </c>
      <c r="O30" s="5">
        <v>3</v>
      </c>
      <c r="P30" s="5">
        <v>4</v>
      </c>
      <c r="Q30" s="5">
        <v>5</v>
      </c>
      <c r="R30" s="5">
        <v>5</v>
      </c>
      <c r="S30" s="5">
        <v>5</v>
      </c>
      <c r="T30" s="5">
        <v>5</v>
      </c>
      <c r="U30" s="5">
        <v>4</v>
      </c>
      <c r="V30" s="5">
        <v>3</v>
      </c>
      <c r="W30" s="5"/>
      <c r="X30" s="5"/>
      <c r="Y30" s="5"/>
      <c r="Z30" s="8">
        <f t="shared" si="0"/>
        <v>36</v>
      </c>
      <c r="AA30" s="6">
        <v>90</v>
      </c>
      <c r="AB30" s="6">
        <f t="shared" si="1"/>
        <v>3240</v>
      </c>
      <c r="AC30" s="6">
        <f t="shared" si="2"/>
        <v>45</v>
      </c>
      <c r="AD30" s="6">
        <f t="shared" si="3"/>
        <v>1620</v>
      </c>
    </row>
    <row r="31" spans="1:30" s="7" customFormat="1" ht="60" customHeight="1">
      <c r="A31" s="5"/>
      <c r="B31" s="5" t="s">
        <v>21</v>
      </c>
      <c r="C31" s="5" t="s">
        <v>72</v>
      </c>
      <c r="D31" s="5" t="s">
        <v>112</v>
      </c>
      <c r="E31" s="5" t="s">
        <v>73</v>
      </c>
      <c r="F31" s="5" t="s">
        <v>22</v>
      </c>
      <c r="G31" s="5" t="s">
        <v>29</v>
      </c>
      <c r="H31" s="5" t="s">
        <v>24</v>
      </c>
      <c r="I31" s="5"/>
      <c r="J31" s="5"/>
      <c r="K31" s="5"/>
      <c r="L31" s="5"/>
      <c r="M31" s="5"/>
      <c r="N31" s="5">
        <v>1</v>
      </c>
      <c r="O31" s="5">
        <v>2</v>
      </c>
      <c r="P31" s="5">
        <v>2</v>
      </c>
      <c r="Q31" s="5">
        <v>2</v>
      </c>
      <c r="R31" s="5">
        <v>1</v>
      </c>
      <c r="S31" s="5"/>
      <c r="T31" s="5"/>
      <c r="U31" s="5"/>
      <c r="V31" s="5"/>
      <c r="W31" s="5"/>
      <c r="X31" s="5"/>
      <c r="Y31" s="5"/>
      <c r="Z31" s="8">
        <f t="shared" si="0"/>
        <v>8</v>
      </c>
      <c r="AA31" s="6">
        <v>90</v>
      </c>
      <c r="AB31" s="6">
        <f t="shared" si="1"/>
        <v>720</v>
      </c>
      <c r="AC31" s="6">
        <f t="shared" si="2"/>
        <v>45</v>
      </c>
      <c r="AD31" s="6">
        <f t="shared" si="3"/>
        <v>360</v>
      </c>
    </row>
    <row r="32" spans="1:30" s="7" customFormat="1" ht="60" customHeight="1">
      <c r="A32" s="5"/>
      <c r="B32" s="5" t="s">
        <v>21</v>
      </c>
      <c r="C32" s="5" t="s">
        <v>74</v>
      </c>
      <c r="D32" s="5" t="s">
        <v>113</v>
      </c>
      <c r="E32" s="5" t="s">
        <v>75</v>
      </c>
      <c r="F32" s="5" t="s">
        <v>22</v>
      </c>
      <c r="G32" s="5" t="s">
        <v>23</v>
      </c>
      <c r="H32" s="5" t="s">
        <v>24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1</v>
      </c>
      <c r="O32" s="5">
        <v>1</v>
      </c>
      <c r="P32" s="5">
        <v>0</v>
      </c>
      <c r="Q32" s="5">
        <v>1</v>
      </c>
      <c r="R32" s="5">
        <v>1</v>
      </c>
      <c r="S32" s="5">
        <v>1</v>
      </c>
      <c r="T32" s="5">
        <v>1</v>
      </c>
      <c r="U32" s="5">
        <v>1</v>
      </c>
      <c r="V32" s="5">
        <v>1</v>
      </c>
      <c r="W32" s="5">
        <v>1</v>
      </c>
      <c r="X32" s="5">
        <v>1</v>
      </c>
      <c r="Y32" s="5">
        <v>0</v>
      </c>
      <c r="Z32" s="8">
        <f t="shared" si="0"/>
        <v>10</v>
      </c>
      <c r="AA32" s="6">
        <v>200</v>
      </c>
      <c r="AB32" s="6">
        <f t="shared" si="1"/>
        <v>2000</v>
      </c>
      <c r="AC32" s="6">
        <f t="shared" si="2"/>
        <v>100</v>
      </c>
      <c r="AD32" s="6">
        <f t="shared" si="3"/>
        <v>1000</v>
      </c>
    </row>
    <row r="33" spans="1:30" s="7" customFormat="1" ht="60" customHeight="1">
      <c r="A33" s="5"/>
      <c r="B33" s="5" t="s">
        <v>21</v>
      </c>
      <c r="C33" s="5" t="s">
        <v>76</v>
      </c>
      <c r="D33" s="5" t="s">
        <v>113</v>
      </c>
      <c r="E33" s="5" t="s">
        <v>77</v>
      </c>
      <c r="F33" s="5" t="s">
        <v>22</v>
      </c>
      <c r="G33" s="5" t="s">
        <v>23</v>
      </c>
      <c r="H33" s="5" t="s">
        <v>24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1</v>
      </c>
      <c r="P33" s="5">
        <v>0</v>
      </c>
      <c r="Q33" s="5">
        <v>0</v>
      </c>
      <c r="R33" s="5">
        <v>0</v>
      </c>
      <c r="S33" s="5">
        <v>0</v>
      </c>
      <c r="T33" s="5">
        <v>1</v>
      </c>
      <c r="U33" s="5">
        <v>0</v>
      </c>
      <c r="V33" s="5">
        <v>0</v>
      </c>
      <c r="W33" s="5">
        <v>1</v>
      </c>
      <c r="X33" s="5">
        <v>1</v>
      </c>
      <c r="Y33" s="5">
        <v>2</v>
      </c>
      <c r="Z33" s="8">
        <f t="shared" si="0"/>
        <v>6</v>
      </c>
      <c r="AA33" s="6">
        <v>200</v>
      </c>
      <c r="AB33" s="6">
        <f t="shared" si="1"/>
        <v>1200</v>
      </c>
      <c r="AC33" s="6">
        <f t="shared" si="2"/>
        <v>100</v>
      </c>
      <c r="AD33" s="6">
        <f t="shared" si="3"/>
        <v>600</v>
      </c>
    </row>
    <row r="34" spans="1:30" s="7" customFormat="1" ht="60" customHeight="1">
      <c r="A34" s="5"/>
      <c r="B34" s="5" t="s">
        <v>21</v>
      </c>
      <c r="C34" s="5" t="s">
        <v>78</v>
      </c>
      <c r="D34" s="5" t="s">
        <v>113</v>
      </c>
      <c r="E34" s="5" t="s">
        <v>79</v>
      </c>
      <c r="F34" s="5" t="s">
        <v>22</v>
      </c>
      <c r="G34" s="5" t="s">
        <v>29</v>
      </c>
      <c r="H34" s="5" t="s">
        <v>24</v>
      </c>
      <c r="I34" s="5"/>
      <c r="J34" s="5"/>
      <c r="K34" s="5"/>
      <c r="L34" s="5"/>
      <c r="M34" s="5">
        <v>1</v>
      </c>
      <c r="N34" s="5">
        <v>2</v>
      </c>
      <c r="O34" s="5">
        <v>2</v>
      </c>
      <c r="P34" s="5">
        <v>2</v>
      </c>
      <c r="Q34" s="5">
        <v>2</v>
      </c>
      <c r="R34" s="5">
        <v>2</v>
      </c>
      <c r="S34" s="5">
        <v>1</v>
      </c>
      <c r="T34" s="5">
        <v>2</v>
      </c>
      <c r="U34" s="5">
        <v>1</v>
      </c>
      <c r="V34" s="5"/>
      <c r="W34" s="5"/>
      <c r="X34" s="5"/>
      <c r="Y34" s="5"/>
      <c r="Z34" s="8">
        <f t="shared" si="0"/>
        <v>15</v>
      </c>
      <c r="AA34" s="6">
        <v>160</v>
      </c>
      <c r="AB34" s="6">
        <f t="shared" si="1"/>
        <v>2400</v>
      </c>
      <c r="AC34" s="6">
        <f t="shared" si="2"/>
        <v>80</v>
      </c>
      <c r="AD34" s="6">
        <f t="shared" si="3"/>
        <v>1200</v>
      </c>
    </row>
    <row r="35" spans="1:30" s="7" customFormat="1" ht="60" customHeight="1">
      <c r="A35" s="5"/>
      <c r="B35" s="5" t="s">
        <v>21</v>
      </c>
      <c r="C35" s="5" t="s">
        <v>80</v>
      </c>
      <c r="D35" s="5" t="s">
        <v>112</v>
      </c>
      <c r="E35" s="5" t="s">
        <v>81</v>
      </c>
      <c r="F35" s="5" t="s">
        <v>22</v>
      </c>
      <c r="G35" s="5" t="s">
        <v>32</v>
      </c>
      <c r="H35" s="5" t="s">
        <v>82</v>
      </c>
      <c r="I35" s="5">
        <v>2</v>
      </c>
      <c r="J35" s="5">
        <v>3</v>
      </c>
      <c r="K35" s="5">
        <v>3</v>
      </c>
      <c r="L35" s="5">
        <v>4</v>
      </c>
      <c r="M35" s="5">
        <v>4</v>
      </c>
      <c r="N35" s="5">
        <v>3</v>
      </c>
      <c r="O35" s="5">
        <v>3</v>
      </c>
      <c r="P35" s="5">
        <v>2</v>
      </c>
      <c r="Q35" s="5"/>
      <c r="R35" s="5"/>
      <c r="S35" s="5"/>
      <c r="T35" s="5"/>
      <c r="U35" s="5"/>
      <c r="V35" s="5"/>
      <c r="W35" s="5"/>
      <c r="X35" s="5"/>
      <c r="Y35" s="5"/>
      <c r="Z35" s="8">
        <f t="shared" si="0"/>
        <v>24</v>
      </c>
      <c r="AA35" s="6">
        <v>150</v>
      </c>
      <c r="AB35" s="6">
        <f t="shared" si="1"/>
        <v>3600</v>
      </c>
      <c r="AC35" s="6">
        <f t="shared" si="2"/>
        <v>75</v>
      </c>
      <c r="AD35" s="6">
        <f t="shared" si="3"/>
        <v>1800</v>
      </c>
    </row>
    <row r="36" spans="1:30" s="7" customFormat="1" ht="60" customHeight="1">
      <c r="A36" s="5"/>
      <c r="B36" s="5" t="s">
        <v>21</v>
      </c>
      <c r="C36" s="5" t="s">
        <v>83</v>
      </c>
      <c r="D36" s="5" t="s">
        <v>112</v>
      </c>
      <c r="E36" s="5" t="s">
        <v>33</v>
      </c>
      <c r="F36" s="5" t="s">
        <v>22</v>
      </c>
      <c r="G36" s="5" t="s">
        <v>29</v>
      </c>
      <c r="H36" s="5" t="s">
        <v>82</v>
      </c>
      <c r="I36" s="5"/>
      <c r="J36" s="5">
        <v>5</v>
      </c>
      <c r="K36" s="5">
        <v>7</v>
      </c>
      <c r="L36" s="5">
        <v>8</v>
      </c>
      <c r="M36" s="5">
        <v>8</v>
      </c>
      <c r="N36" s="5">
        <v>7</v>
      </c>
      <c r="O36" s="5">
        <v>6</v>
      </c>
      <c r="P36" s="5">
        <v>2</v>
      </c>
      <c r="Q36" s="5"/>
      <c r="R36" s="5"/>
      <c r="S36" s="5"/>
      <c r="T36" s="5"/>
      <c r="U36" s="5"/>
      <c r="V36" s="5"/>
      <c r="W36" s="5"/>
      <c r="X36" s="5"/>
      <c r="Y36" s="5"/>
      <c r="Z36" s="8">
        <f t="shared" ref="Z36:Z51" si="4">SUM(I36:Y36)</f>
        <v>43</v>
      </c>
      <c r="AA36" s="6">
        <v>70</v>
      </c>
      <c r="AB36" s="6">
        <f t="shared" si="1"/>
        <v>3010</v>
      </c>
      <c r="AC36" s="6">
        <f t="shared" si="2"/>
        <v>35</v>
      </c>
      <c r="AD36" s="6">
        <f t="shared" si="3"/>
        <v>1505</v>
      </c>
    </row>
    <row r="37" spans="1:30" s="7" customFormat="1" ht="60" customHeight="1">
      <c r="A37" s="5"/>
      <c r="B37" s="5" t="s">
        <v>21</v>
      </c>
      <c r="C37" s="5" t="s">
        <v>84</v>
      </c>
      <c r="D37" s="5" t="s">
        <v>113</v>
      </c>
      <c r="E37" s="5" t="s">
        <v>85</v>
      </c>
      <c r="F37" s="5" t="s">
        <v>22</v>
      </c>
      <c r="G37" s="5" t="s">
        <v>29</v>
      </c>
      <c r="H37" s="5" t="s">
        <v>82</v>
      </c>
      <c r="I37" s="5"/>
      <c r="J37" s="5">
        <v>1</v>
      </c>
      <c r="K37" s="5">
        <v>20</v>
      </c>
      <c r="L37" s="5">
        <v>26</v>
      </c>
      <c r="M37" s="5">
        <v>31</v>
      </c>
      <c r="N37" s="5">
        <v>31</v>
      </c>
      <c r="O37" s="5">
        <v>31</v>
      </c>
      <c r="P37" s="5">
        <v>25</v>
      </c>
      <c r="Q37" s="5">
        <v>25</v>
      </c>
      <c r="R37" s="5">
        <v>15</v>
      </c>
      <c r="S37" s="5">
        <v>10</v>
      </c>
      <c r="T37" s="5"/>
      <c r="U37" s="5"/>
      <c r="V37" s="5"/>
      <c r="W37" s="5"/>
      <c r="X37" s="5"/>
      <c r="Y37" s="5"/>
      <c r="Z37" s="8">
        <f t="shared" si="4"/>
        <v>215</v>
      </c>
      <c r="AA37" s="6">
        <v>70</v>
      </c>
      <c r="AB37" s="6">
        <f t="shared" si="1"/>
        <v>15050</v>
      </c>
      <c r="AC37" s="6">
        <f t="shared" si="2"/>
        <v>35</v>
      </c>
      <c r="AD37" s="6">
        <f t="shared" si="3"/>
        <v>7525</v>
      </c>
    </row>
    <row r="38" spans="1:30" s="7" customFormat="1" ht="60" customHeight="1">
      <c r="A38" s="5"/>
      <c r="B38" s="5" t="s">
        <v>21</v>
      </c>
      <c r="C38" s="5" t="s">
        <v>86</v>
      </c>
      <c r="D38" s="5" t="s">
        <v>113</v>
      </c>
      <c r="E38" s="5" t="s">
        <v>87</v>
      </c>
      <c r="F38" s="5" t="s">
        <v>22</v>
      </c>
      <c r="G38" s="5" t="s">
        <v>29</v>
      </c>
      <c r="H38" s="5" t="s">
        <v>82</v>
      </c>
      <c r="I38" s="5"/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/>
      <c r="R38" s="5"/>
      <c r="S38" s="5"/>
      <c r="T38" s="5"/>
      <c r="U38" s="5"/>
      <c r="V38" s="5"/>
      <c r="W38" s="5"/>
      <c r="X38" s="5"/>
      <c r="Y38" s="5"/>
      <c r="Z38" s="8">
        <f t="shared" si="4"/>
        <v>7</v>
      </c>
      <c r="AA38" s="6">
        <v>70</v>
      </c>
      <c r="AB38" s="6">
        <f t="shared" si="1"/>
        <v>490</v>
      </c>
      <c r="AC38" s="6">
        <f t="shared" si="2"/>
        <v>35</v>
      </c>
      <c r="AD38" s="6">
        <f t="shared" si="3"/>
        <v>245</v>
      </c>
    </row>
    <row r="39" spans="1:30" s="7" customFormat="1" ht="60" customHeight="1">
      <c r="A39" s="5"/>
      <c r="B39" s="5" t="s">
        <v>21</v>
      </c>
      <c r="C39" s="5" t="s">
        <v>88</v>
      </c>
      <c r="D39" s="5" t="s">
        <v>112</v>
      </c>
      <c r="E39" s="5" t="s">
        <v>89</v>
      </c>
      <c r="F39" s="5" t="s">
        <v>22</v>
      </c>
      <c r="G39" s="5" t="s">
        <v>29</v>
      </c>
      <c r="H39" s="5" t="s">
        <v>82</v>
      </c>
      <c r="I39" s="5"/>
      <c r="J39" s="5"/>
      <c r="K39" s="5"/>
      <c r="L39" s="5">
        <v>3</v>
      </c>
      <c r="M39" s="5"/>
      <c r="N39" s="5">
        <v>3</v>
      </c>
      <c r="O39" s="5">
        <v>3</v>
      </c>
      <c r="P39" s="5">
        <v>3</v>
      </c>
      <c r="Q39" s="5"/>
      <c r="R39" s="5"/>
      <c r="S39" s="5"/>
      <c r="T39" s="5"/>
      <c r="U39" s="5"/>
      <c r="V39" s="5"/>
      <c r="W39" s="5"/>
      <c r="X39" s="5"/>
      <c r="Y39" s="5"/>
      <c r="Z39" s="8">
        <f t="shared" si="4"/>
        <v>12</v>
      </c>
      <c r="AA39" s="6">
        <v>60</v>
      </c>
      <c r="AB39" s="6">
        <f t="shared" si="1"/>
        <v>720</v>
      </c>
      <c r="AC39" s="6">
        <f t="shared" si="2"/>
        <v>30</v>
      </c>
      <c r="AD39" s="6">
        <f t="shared" si="3"/>
        <v>360</v>
      </c>
    </row>
    <row r="40" spans="1:30" s="7" customFormat="1" ht="60" customHeight="1">
      <c r="A40" s="5"/>
      <c r="B40" s="5" t="s">
        <v>21</v>
      </c>
      <c r="C40" s="5" t="s">
        <v>90</v>
      </c>
      <c r="D40" s="5" t="s">
        <v>112</v>
      </c>
      <c r="E40" s="5" t="s">
        <v>43</v>
      </c>
      <c r="F40" s="5" t="s">
        <v>22</v>
      </c>
      <c r="G40" s="5" t="s">
        <v>23</v>
      </c>
      <c r="H40" s="5" t="s">
        <v>82</v>
      </c>
      <c r="I40" s="5">
        <v>0</v>
      </c>
      <c r="J40" s="5">
        <v>3</v>
      </c>
      <c r="K40" s="5">
        <v>4</v>
      </c>
      <c r="L40" s="5">
        <v>5</v>
      </c>
      <c r="M40" s="5">
        <v>5</v>
      </c>
      <c r="N40" s="5">
        <v>5</v>
      </c>
      <c r="O40" s="5">
        <v>4</v>
      </c>
      <c r="P40" s="5">
        <v>2</v>
      </c>
      <c r="Q40" s="5">
        <v>0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8">
        <f t="shared" si="4"/>
        <v>28</v>
      </c>
      <c r="AA40" s="6">
        <v>95</v>
      </c>
      <c r="AB40" s="6">
        <f t="shared" si="1"/>
        <v>2660</v>
      </c>
      <c r="AC40" s="6">
        <f t="shared" si="2"/>
        <v>47.5</v>
      </c>
      <c r="AD40" s="6">
        <f t="shared" si="3"/>
        <v>1330</v>
      </c>
    </row>
    <row r="41" spans="1:30" s="7" customFormat="1" ht="60" customHeight="1">
      <c r="A41" s="5"/>
      <c r="B41" s="5" t="s">
        <v>21</v>
      </c>
      <c r="C41" s="5" t="s">
        <v>91</v>
      </c>
      <c r="D41" s="5" t="s">
        <v>112</v>
      </c>
      <c r="E41" s="5" t="s">
        <v>49</v>
      </c>
      <c r="F41" s="5" t="s">
        <v>22</v>
      </c>
      <c r="G41" s="5" t="s">
        <v>23</v>
      </c>
      <c r="H41" s="5" t="s">
        <v>82</v>
      </c>
      <c r="I41" s="5">
        <v>10</v>
      </c>
      <c r="J41" s="5">
        <v>19</v>
      </c>
      <c r="K41" s="5">
        <v>19</v>
      </c>
      <c r="L41" s="5">
        <v>21</v>
      </c>
      <c r="M41" s="5">
        <v>11</v>
      </c>
      <c r="N41" s="5">
        <v>1</v>
      </c>
      <c r="O41" s="5">
        <v>3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8">
        <f t="shared" si="4"/>
        <v>84</v>
      </c>
      <c r="AA41" s="6">
        <v>170</v>
      </c>
      <c r="AB41" s="6">
        <f t="shared" si="1"/>
        <v>14280</v>
      </c>
      <c r="AC41" s="6">
        <f t="shared" si="2"/>
        <v>85</v>
      </c>
      <c r="AD41" s="6">
        <f t="shared" si="3"/>
        <v>7140</v>
      </c>
    </row>
    <row r="42" spans="1:30" s="7" customFormat="1" ht="60" customHeight="1">
      <c r="A42" s="5"/>
      <c r="B42" s="5" t="s">
        <v>21</v>
      </c>
      <c r="C42" s="5" t="s">
        <v>92</v>
      </c>
      <c r="D42" s="5" t="s">
        <v>112</v>
      </c>
      <c r="E42" s="5" t="s">
        <v>93</v>
      </c>
      <c r="F42" s="5" t="s">
        <v>22</v>
      </c>
      <c r="G42" s="5" t="s">
        <v>23</v>
      </c>
      <c r="H42" s="5" t="s">
        <v>82</v>
      </c>
      <c r="I42" s="5"/>
      <c r="J42" s="5"/>
      <c r="K42" s="5">
        <v>1</v>
      </c>
      <c r="L42" s="5">
        <v>1</v>
      </c>
      <c r="M42" s="5">
        <v>1</v>
      </c>
      <c r="N42" s="5">
        <v>1</v>
      </c>
      <c r="O42" s="5">
        <v>1</v>
      </c>
      <c r="P42" s="5">
        <v>1</v>
      </c>
      <c r="Q42" s="5">
        <v>1</v>
      </c>
      <c r="R42" s="5"/>
      <c r="S42" s="5"/>
      <c r="T42" s="5"/>
      <c r="U42" s="5"/>
      <c r="V42" s="5"/>
      <c r="W42" s="5"/>
      <c r="X42" s="5"/>
      <c r="Y42" s="5"/>
      <c r="Z42" s="8">
        <f t="shared" si="4"/>
        <v>7</v>
      </c>
      <c r="AA42" s="6">
        <v>170</v>
      </c>
      <c r="AB42" s="6">
        <f t="shared" si="1"/>
        <v>1190</v>
      </c>
      <c r="AC42" s="6">
        <f t="shared" si="2"/>
        <v>85</v>
      </c>
      <c r="AD42" s="6">
        <f t="shared" si="3"/>
        <v>595</v>
      </c>
    </row>
    <row r="43" spans="1:30" s="7" customFormat="1" ht="60" customHeight="1">
      <c r="A43" s="5"/>
      <c r="B43" s="5" t="s">
        <v>21</v>
      </c>
      <c r="C43" s="5" t="s">
        <v>94</v>
      </c>
      <c r="D43" s="5" t="s">
        <v>112</v>
      </c>
      <c r="E43" s="5" t="s">
        <v>95</v>
      </c>
      <c r="F43" s="5" t="s">
        <v>22</v>
      </c>
      <c r="G43" s="5" t="s">
        <v>23</v>
      </c>
      <c r="H43" s="5" t="s">
        <v>82</v>
      </c>
      <c r="I43" s="5"/>
      <c r="J43" s="5">
        <v>3</v>
      </c>
      <c r="K43" s="5">
        <v>3</v>
      </c>
      <c r="L43" s="5">
        <v>3</v>
      </c>
      <c r="M43" s="5">
        <v>3</v>
      </c>
      <c r="N43" s="5">
        <v>3</v>
      </c>
      <c r="O43" s="5">
        <v>2</v>
      </c>
      <c r="P43" s="5">
        <v>1</v>
      </c>
      <c r="Q43" s="5"/>
      <c r="R43" s="5"/>
      <c r="S43" s="5"/>
      <c r="T43" s="5"/>
      <c r="U43" s="5"/>
      <c r="V43" s="5"/>
      <c r="W43" s="5"/>
      <c r="X43" s="5"/>
      <c r="Y43" s="5"/>
      <c r="Z43" s="8">
        <f t="shared" si="4"/>
        <v>18</v>
      </c>
      <c r="AA43" s="6">
        <v>120</v>
      </c>
      <c r="AB43" s="6">
        <f t="shared" si="1"/>
        <v>2160</v>
      </c>
      <c r="AC43" s="6">
        <f t="shared" si="2"/>
        <v>60</v>
      </c>
      <c r="AD43" s="6">
        <f t="shared" si="3"/>
        <v>1080</v>
      </c>
    </row>
    <row r="44" spans="1:30" s="7" customFormat="1" ht="60" customHeight="1">
      <c r="A44" s="5"/>
      <c r="B44" s="5" t="s">
        <v>21</v>
      </c>
      <c r="C44" s="5" t="s">
        <v>96</v>
      </c>
      <c r="D44" s="5" t="s">
        <v>113</v>
      </c>
      <c r="E44" s="5" t="s">
        <v>97</v>
      </c>
      <c r="F44" s="5" t="s">
        <v>22</v>
      </c>
      <c r="G44" s="5" t="s">
        <v>29</v>
      </c>
      <c r="H44" s="5" t="s">
        <v>82</v>
      </c>
      <c r="I44" s="5">
        <v>2</v>
      </c>
      <c r="J44" s="5">
        <v>4</v>
      </c>
      <c r="K44" s="5">
        <v>4</v>
      </c>
      <c r="L44" s="5">
        <v>5</v>
      </c>
      <c r="M44" s="5">
        <v>6</v>
      </c>
      <c r="N44" s="5">
        <v>5</v>
      </c>
      <c r="O44" s="5">
        <v>4</v>
      </c>
      <c r="P44" s="5">
        <v>2</v>
      </c>
      <c r="Q44" s="5"/>
      <c r="R44" s="5"/>
      <c r="S44" s="5"/>
      <c r="T44" s="5"/>
      <c r="U44" s="5"/>
      <c r="V44" s="5"/>
      <c r="W44" s="5"/>
      <c r="X44" s="5"/>
      <c r="Y44" s="5"/>
      <c r="Z44" s="8">
        <f t="shared" si="4"/>
        <v>32</v>
      </c>
      <c r="AA44" s="6">
        <v>65</v>
      </c>
      <c r="AB44" s="6">
        <f t="shared" si="1"/>
        <v>2080</v>
      </c>
      <c r="AC44" s="6">
        <f t="shared" si="2"/>
        <v>32.5</v>
      </c>
      <c r="AD44" s="6">
        <f t="shared" si="3"/>
        <v>1040</v>
      </c>
    </row>
    <row r="45" spans="1:30" s="7" customFormat="1" ht="60" customHeight="1">
      <c r="A45" s="5"/>
      <c r="B45" s="5" t="s">
        <v>21</v>
      </c>
      <c r="C45" s="5" t="s">
        <v>98</v>
      </c>
      <c r="D45" s="5" t="s">
        <v>113</v>
      </c>
      <c r="E45" s="5" t="s">
        <v>99</v>
      </c>
      <c r="F45" s="5" t="s">
        <v>22</v>
      </c>
      <c r="G45" s="5" t="s">
        <v>29</v>
      </c>
      <c r="H45" s="5" t="s">
        <v>82</v>
      </c>
      <c r="I45" s="5"/>
      <c r="J45" s="5"/>
      <c r="K45" s="5"/>
      <c r="L45" s="5">
        <v>3</v>
      </c>
      <c r="M45" s="5"/>
      <c r="N45" s="5">
        <v>3</v>
      </c>
      <c r="O45" s="5">
        <v>3</v>
      </c>
      <c r="P45" s="5">
        <v>3</v>
      </c>
      <c r="Q45" s="5"/>
      <c r="R45" s="5"/>
      <c r="S45" s="5"/>
      <c r="T45" s="5"/>
      <c r="U45" s="5"/>
      <c r="V45" s="5"/>
      <c r="W45" s="5"/>
      <c r="X45" s="5"/>
      <c r="Y45" s="5"/>
      <c r="Z45" s="8">
        <f t="shared" si="4"/>
        <v>12</v>
      </c>
      <c r="AA45" s="6">
        <v>65</v>
      </c>
      <c r="AB45" s="6">
        <f t="shared" si="1"/>
        <v>780</v>
      </c>
      <c r="AC45" s="6">
        <f t="shared" si="2"/>
        <v>32.5</v>
      </c>
      <c r="AD45" s="6">
        <f t="shared" si="3"/>
        <v>390</v>
      </c>
    </row>
    <row r="46" spans="1:30" s="7" customFormat="1" ht="60" customHeight="1">
      <c r="A46" s="5"/>
      <c r="B46" s="5" t="s">
        <v>21</v>
      </c>
      <c r="C46" s="5" t="s">
        <v>100</v>
      </c>
      <c r="D46" s="5" t="s">
        <v>113</v>
      </c>
      <c r="E46" s="5" t="s">
        <v>101</v>
      </c>
      <c r="F46" s="5" t="s">
        <v>22</v>
      </c>
      <c r="G46" s="5" t="s">
        <v>29</v>
      </c>
      <c r="H46" s="5" t="s">
        <v>82</v>
      </c>
      <c r="I46" s="5"/>
      <c r="J46" s="5">
        <v>2</v>
      </c>
      <c r="K46" s="5">
        <v>1</v>
      </c>
      <c r="L46" s="5">
        <v>2</v>
      </c>
      <c r="M46" s="5">
        <v>2</v>
      </c>
      <c r="N46" s="5">
        <v>1</v>
      </c>
      <c r="O46" s="5">
        <v>2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8">
        <f t="shared" si="4"/>
        <v>10</v>
      </c>
      <c r="AA46" s="6">
        <v>65</v>
      </c>
      <c r="AB46" s="6">
        <f t="shared" si="1"/>
        <v>650</v>
      </c>
      <c r="AC46" s="6">
        <f t="shared" si="2"/>
        <v>32.5</v>
      </c>
      <c r="AD46" s="6">
        <f t="shared" si="3"/>
        <v>325</v>
      </c>
    </row>
    <row r="47" spans="1:30" s="7" customFormat="1" ht="60" customHeight="1">
      <c r="A47" s="5"/>
      <c r="B47" s="5" t="s">
        <v>21</v>
      </c>
      <c r="C47" s="5" t="s">
        <v>102</v>
      </c>
      <c r="D47" s="5" t="s">
        <v>113</v>
      </c>
      <c r="E47" s="5" t="s">
        <v>67</v>
      </c>
      <c r="F47" s="5" t="s">
        <v>22</v>
      </c>
      <c r="G47" s="5" t="s">
        <v>29</v>
      </c>
      <c r="H47" s="5" t="s">
        <v>82</v>
      </c>
      <c r="I47" s="5">
        <v>5</v>
      </c>
      <c r="J47" s="5">
        <v>10</v>
      </c>
      <c r="K47" s="5">
        <v>11</v>
      </c>
      <c r="L47" s="5">
        <v>11</v>
      </c>
      <c r="M47" s="5">
        <v>6</v>
      </c>
      <c r="N47" s="5">
        <v>6</v>
      </c>
      <c r="O47" s="5">
        <v>6</v>
      </c>
      <c r="P47" s="5">
        <v>1</v>
      </c>
      <c r="Q47" s="5">
        <v>1</v>
      </c>
      <c r="R47" s="5"/>
      <c r="S47" s="5"/>
      <c r="T47" s="5"/>
      <c r="U47" s="5"/>
      <c r="V47" s="5"/>
      <c r="W47" s="5"/>
      <c r="X47" s="5"/>
      <c r="Y47" s="5"/>
      <c r="Z47" s="8">
        <f t="shared" si="4"/>
        <v>57</v>
      </c>
      <c r="AA47" s="6">
        <v>170</v>
      </c>
      <c r="AB47" s="6">
        <f t="shared" si="1"/>
        <v>9690</v>
      </c>
      <c r="AC47" s="6">
        <f t="shared" si="2"/>
        <v>85</v>
      </c>
      <c r="AD47" s="6">
        <f t="shared" si="3"/>
        <v>4845</v>
      </c>
    </row>
    <row r="48" spans="1:30" s="7" customFormat="1" ht="60" customHeight="1">
      <c r="A48" s="5"/>
      <c r="B48" s="5" t="s">
        <v>21</v>
      </c>
      <c r="C48" s="5" t="s">
        <v>103</v>
      </c>
      <c r="D48" s="5" t="s">
        <v>112</v>
      </c>
      <c r="E48" s="5" t="s">
        <v>104</v>
      </c>
      <c r="F48" s="5" t="s">
        <v>22</v>
      </c>
      <c r="G48" s="5" t="s">
        <v>29</v>
      </c>
      <c r="H48" s="5" t="s">
        <v>82</v>
      </c>
      <c r="I48" s="5">
        <v>10</v>
      </c>
      <c r="J48" s="5">
        <v>20</v>
      </c>
      <c r="K48" s="5">
        <v>20</v>
      </c>
      <c r="L48" s="5">
        <v>25</v>
      </c>
      <c r="M48" s="5">
        <v>15</v>
      </c>
      <c r="N48" s="5">
        <v>5</v>
      </c>
      <c r="O48" s="5">
        <v>5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8">
        <f t="shared" si="4"/>
        <v>100</v>
      </c>
      <c r="AA48" s="6">
        <v>150</v>
      </c>
      <c r="AB48" s="6">
        <f t="shared" si="1"/>
        <v>15000</v>
      </c>
      <c r="AC48" s="6">
        <f t="shared" si="2"/>
        <v>75</v>
      </c>
      <c r="AD48" s="6">
        <f t="shared" si="3"/>
        <v>7500</v>
      </c>
    </row>
    <row r="49" spans="1:30" s="7" customFormat="1" ht="60" customHeight="1">
      <c r="A49" s="5"/>
      <c r="B49" s="5" t="s">
        <v>21</v>
      </c>
      <c r="C49" s="5" t="s">
        <v>105</v>
      </c>
      <c r="D49" s="5" t="s">
        <v>113</v>
      </c>
      <c r="E49" s="5" t="s">
        <v>71</v>
      </c>
      <c r="F49" s="5" t="s">
        <v>22</v>
      </c>
      <c r="G49" s="5" t="s">
        <v>29</v>
      </c>
      <c r="H49" s="5" t="s">
        <v>82</v>
      </c>
      <c r="I49" s="5">
        <v>2</v>
      </c>
      <c r="J49" s="5">
        <v>3</v>
      </c>
      <c r="K49" s="5">
        <v>4</v>
      </c>
      <c r="L49" s="5">
        <v>6</v>
      </c>
      <c r="M49" s="5">
        <v>6</v>
      </c>
      <c r="N49" s="5">
        <v>5</v>
      </c>
      <c r="O49" s="5">
        <v>4</v>
      </c>
      <c r="P49" s="5">
        <v>2</v>
      </c>
      <c r="Q49" s="5"/>
      <c r="R49" s="5"/>
      <c r="S49" s="5"/>
      <c r="T49" s="5"/>
      <c r="U49" s="5"/>
      <c r="V49" s="5"/>
      <c r="W49" s="5"/>
      <c r="X49" s="5"/>
      <c r="Y49" s="5"/>
      <c r="Z49" s="8">
        <f t="shared" si="4"/>
        <v>32</v>
      </c>
      <c r="AA49" s="6">
        <v>90</v>
      </c>
      <c r="AB49" s="6">
        <f t="shared" si="1"/>
        <v>2880</v>
      </c>
      <c r="AC49" s="6">
        <f t="shared" si="2"/>
        <v>45</v>
      </c>
      <c r="AD49" s="6">
        <f t="shared" si="3"/>
        <v>1440</v>
      </c>
    </row>
    <row r="50" spans="1:30" s="7" customFormat="1" ht="60" customHeight="1">
      <c r="A50" s="5"/>
      <c r="B50" s="5" t="s">
        <v>21</v>
      </c>
      <c r="C50" s="5" t="s">
        <v>106</v>
      </c>
      <c r="D50" s="5" t="s">
        <v>113</v>
      </c>
      <c r="E50" s="5" t="s">
        <v>107</v>
      </c>
      <c r="F50" s="5" t="s">
        <v>108</v>
      </c>
      <c r="G50" s="5" t="s">
        <v>109</v>
      </c>
      <c r="H50" s="5" t="s">
        <v>24</v>
      </c>
      <c r="I50" s="5"/>
      <c r="J50" s="5"/>
      <c r="K50" s="5"/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v>1</v>
      </c>
      <c r="S50" s="5">
        <v>1</v>
      </c>
      <c r="T50" s="5">
        <v>1</v>
      </c>
      <c r="U50" s="5">
        <v>1</v>
      </c>
      <c r="V50" s="5">
        <v>1</v>
      </c>
      <c r="W50" s="5"/>
      <c r="X50" s="5"/>
      <c r="Y50" s="5"/>
      <c r="Z50" s="8">
        <f t="shared" si="4"/>
        <v>11</v>
      </c>
      <c r="AA50" s="6">
        <v>75</v>
      </c>
      <c r="AB50" s="6">
        <f t="shared" si="1"/>
        <v>825</v>
      </c>
      <c r="AC50" s="6">
        <f t="shared" si="2"/>
        <v>37.5</v>
      </c>
      <c r="AD50" s="6">
        <f t="shared" si="3"/>
        <v>412.5</v>
      </c>
    </row>
    <row r="51" spans="1:30" s="7" customFormat="1" ht="60" customHeight="1">
      <c r="A51" s="5"/>
      <c r="B51" s="5" t="s">
        <v>21</v>
      </c>
      <c r="C51" s="5" t="s">
        <v>110</v>
      </c>
      <c r="D51" s="5" t="s">
        <v>113</v>
      </c>
      <c r="E51" s="5" t="s">
        <v>111</v>
      </c>
      <c r="F51" s="5" t="s">
        <v>108</v>
      </c>
      <c r="G51" s="5" t="s">
        <v>109</v>
      </c>
      <c r="H51" s="5" t="s">
        <v>24</v>
      </c>
      <c r="I51" s="5"/>
      <c r="J51" s="5"/>
      <c r="K51" s="5"/>
      <c r="L51" s="5"/>
      <c r="M51" s="5">
        <v>1</v>
      </c>
      <c r="N51" s="5">
        <v>1</v>
      </c>
      <c r="O51" s="5">
        <v>1</v>
      </c>
      <c r="P51" s="5">
        <v>2</v>
      </c>
      <c r="Q51" s="5">
        <v>3</v>
      </c>
      <c r="R51" s="5">
        <v>2</v>
      </c>
      <c r="S51" s="5">
        <v>2</v>
      </c>
      <c r="T51" s="5">
        <v>2</v>
      </c>
      <c r="U51" s="5">
        <v>1</v>
      </c>
      <c r="V51" s="5">
        <v>1</v>
      </c>
      <c r="W51" s="5"/>
      <c r="X51" s="5"/>
      <c r="Y51" s="5"/>
      <c r="Z51" s="8">
        <f t="shared" si="4"/>
        <v>16</v>
      </c>
      <c r="AA51" s="6">
        <v>90</v>
      </c>
      <c r="AB51" s="6">
        <f t="shared" si="1"/>
        <v>1440</v>
      </c>
      <c r="AC51" s="6">
        <f t="shared" si="2"/>
        <v>45</v>
      </c>
      <c r="AD51" s="6">
        <f t="shared" si="3"/>
        <v>720</v>
      </c>
    </row>
  </sheetData>
  <autoFilter ref="A5:AD51"/>
  <mergeCells count="1">
    <mergeCell ref="A1:C4"/>
  </mergeCells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revision>1</cp:revision>
  <dcterms:created xsi:type="dcterms:W3CDTF">2025-07-03T08:35:40Z</dcterms:created>
  <dcterms:modified xsi:type="dcterms:W3CDTF">2025-12-13T11:45:57Z</dcterms:modified>
</cp:coreProperties>
</file>